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06" yWindow="65491" windowWidth="18165" windowHeight="11115" firstSheet="1" activeTab="1"/>
  </bookViews>
  <sheets>
    <sheet name="Parametres" sheetId="1" state="hidden" r:id="rId1"/>
    <sheet name="SIMULATEUR" sheetId="2" r:id="rId2"/>
  </sheets>
  <definedNames>
    <definedName name="Table">'Parametres'!$A$2:$B$12</definedName>
  </definedNames>
  <calcPr fullCalcOnLoad="1"/>
</workbook>
</file>

<file path=xl/sharedStrings.xml><?xml version="1.0" encoding="utf-8"?>
<sst xmlns="http://schemas.openxmlformats.org/spreadsheetml/2006/main" count="22" uniqueCount="20">
  <si>
    <t>SIMULATEUR DE CALCUL DE LA GIPA</t>
  </si>
  <si>
    <t>Taux d'inflation</t>
  </si>
  <si>
    <t>Pour calculer le montant de la GIPA à percevoir en 2015, saisir l'indice majoré détenu au 31/12/2010 et celui détenu au 31/12/2014.</t>
  </si>
  <si>
    <t>Grade</t>
  </si>
  <si>
    <t>I12</t>
  </si>
  <si>
    <t>HEB 3</t>
  </si>
  <si>
    <t>HEA 3</t>
  </si>
  <si>
    <t>C1C13 - G13</t>
  </si>
  <si>
    <t>IDCN4</t>
  </si>
  <si>
    <t>IDHC3</t>
  </si>
  <si>
    <t>CP11 - GP11</t>
  </si>
  <si>
    <t>C2C13 - TG13</t>
  </si>
  <si>
    <t>AAP1C9</t>
  </si>
  <si>
    <t>AAP2C12</t>
  </si>
  <si>
    <t>AA1C12</t>
  </si>
  <si>
    <t>IM</t>
  </si>
  <si>
    <t>Au :</t>
  </si>
  <si>
    <t>taux de l'inflation</t>
  </si>
  <si>
    <t>Valeur moyenne du point</t>
  </si>
  <si>
    <t>Montant de la GIPA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</si>
</sst>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0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165" fontId="26" fillId="0" borderId="13" xfId="0" applyNumberFormat="1" applyFont="1" applyBorder="1" applyAlignment="1">
      <alignment horizontal="center" vertical="center"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0" xfId="53" applyFont="1" applyFill="1" applyBorder="1" applyAlignment="1">
      <alignment vertical="top"/>
      <protection/>
    </xf>
    <xf numFmtId="0" fontId="0" fillId="0" borderId="0" xfId="53" applyFont="1" applyFill="1" applyBorder="1" applyAlignment="1">
      <alignment horizontal="left" vertical="top"/>
      <protection/>
    </xf>
    <xf numFmtId="0" fontId="1" fillId="0" borderId="0" xfId="0" applyFont="1" applyAlignment="1">
      <alignment horizontal="center" vertical="top"/>
    </xf>
    <xf numFmtId="0" fontId="1" fillId="22" borderId="0" xfId="0" applyFont="1" applyFill="1" applyAlignment="1">
      <alignment horizontal="center" vertical="top"/>
    </xf>
    <xf numFmtId="0" fontId="0" fillId="22" borderId="0" xfId="53" applyFont="1" applyFill="1" applyBorder="1">
      <alignment/>
      <protection/>
    </xf>
    <xf numFmtId="0" fontId="0" fillId="22" borderId="0" xfId="53" applyFont="1" applyFill="1" applyBorder="1" applyAlignment="1">
      <alignment vertical="top"/>
      <protection/>
    </xf>
    <xf numFmtId="0" fontId="0" fillId="22" borderId="0" xfId="53" applyFont="1" applyFill="1" applyBorder="1" applyAlignment="1">
      <alignment horizontal="left" vertical="top"/>
      <protection/>
    </xf>
    <xf numFmtId="0" fontId="0" fillId="22" borderId="0" xfId="53" applyFont="1" applyFill="1" applyBorder="1" applyAlignment="1">
      <alignment vertical="top" wrapText="1"/>
      <protection/>
    </xf>
    <xf numFmtId="0" fontId="0" fillId="4" borderId="0" xfId="0" applyFill="1" applyAlignment="1">
      <alignment horizontal="center" vertical="top"/>
    </xf>
    <xf numFmtId="10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/>
    </xf>
    <xf numFmtId="10" fontId="29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4" fontId="29" fillId="4" borderId="0" xfId="0" applyNumberFormat="1" applyFont="1" applyFill="1" applyAlignment="1">
      <alignment/>
    </xf>
    <xf numFmtId="176" fontId="29" fillId="4" borderId="0" xfId="44" applyNumberFormat="1" applyFont="1" applyFill="1" applyAlignment="1">
      <alignment/>
    </xf>
    <xf numFmtId="0" fontId="0" fillId="4" borderId="0" xfId="0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itre_Feuil1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3910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Le calculateur permet de savoir si l'on a droit à la GIPA (garantie individuelle de pouvoir d'achat) en 2015, au titre de 2014, la période de référence portant en effet sur quatre années (2011 à 2014).
Les fonctionnaires doivent détenir un grade dont l'indice sommital est inférieur ou égal à la hors-échelle B.
N.B.: 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1333500</xdr:colOff>
      <xdr:row>0</xdr:row>
      <xdr:rowOff>1028700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" sqref="C1"/>
    </sheetView>
  </sheetViews>
  <sheetFormatPr defaultColWidth="11.421875" defaultRowHeight="12.75"/>
  <cols>
    <col min="1" max="1" width="5.00390625" style="0" bestFit="1" customWidth="1"/>
    <col min="2" max="2" width="12.7109375" style="0" bestFit="1" customWidth="1"/>
    <col min="3" max="3" width="12.7109375" style="0" customWidth="1"/>
    <col min="4" max="4" width="17.00390625" style="0" bestFit="1" customWidth="1"/>
    <col min="6" max="6" width="16.7109375" style="0" customWidth="1"/>
    <col min="7" max="7" width="16.8515625" style="0" customWidth="1"/>
  </cols>
  <sheetData>
    <row r="1" spans="1:7" s="17" customFormat="1" ht="25.5">
      <c r="A1" s="18" t="s">
        <v>15</v>
      </c>
      <c r="B1" s="18" t="s">
        <v>3</v>
      </c>
      <c r="D1" s="23"/>
      <c r="E1" s="23"/>
      <c r="F1" s="24" t="s">
        <v>18</v>
      </c>
      <c r="G1" s="24" t="s">
        <v>18</v>
      </c>
    </row>
    <row r="2" spans="1:7" ht="12.75">
      <c r="A2" s="19">
        <v>377</v>
      </c>
      <c r="B2" s="19" t="s">
        <v>14</v>
      </c>
      <c r="C2" s="13"/>
      <c r="D2" s="25" t="s">
        <v>17</v>
      </c>
      <c r="E2" s="26">
        <v>0.0516</v>
      </c>
      <c r="F2" s="27"/>
      <c r="G2" s="27"/>
    </row>
    <row r="3" spans="1:7" ht="12.75">
      <c r="A3" s="19">
        <v>402</v>
      </c>
      <c r="B3" s="20" t="s">
        <v>13</v>
      </c>
      <c r="C3" s="15"/>
      <c r="D3" s="25" t="s">
        <v>16</v>
      </c>
      <c r="E3" s="28">
        <v>40543</v>
      </c>
      <c r="F3" s="29">
        <v>55.4253</v>
      </c>
      <c r="G3" s="30" t="str">
        <f>TEXT(E3,"jj/mm/aaaa")</f>
        <v>31/12/2010</v>
      </c>
    </row>
    <row r="4" spans="1:7" ht="12.75">
      <c r="A4" s="20">
        <v>457</v>
      </c>
      <c r="B4" s="20" t="s">
        <v>12</v>
      </c>
      <c r="C4" s="15"/>
      <c r="D4" s="25" t="s">
        <v>16</v>
      </c>
      <c r="E4" s="28">
        <v>42004</v>
      </c>
      <c r="F4" s="29">
        <v>55.5635</v>
      </c>
      <c r="G4" s="30" t="str">
        <f>TEXT(E4,"jj/mm/aaaa")</f>
        <v>31/12/2014</v>
      </c>
    </row>
    <row r="5" spans="1:3" ht="12.75">
      <c r="A5" s="19">
        <v>486</v>
      </c>
      <c r="B5" s="19" t="s">
        <v>11</v>
      </c>
      <c r="C5" s="13"/>
    </row>
    <row r="6" spans="1:3" ht="12.75">
      <c r="A6" s="19">
        <v>515</v>
      </c>
      <c r="B6" s="19" t="s">
        <v>7</v>
      </c>
      <c r="C6" s="13"/>
    </row>
    <row r="7" spans="1:3" ht="12.75">
      <c r="A7" s="19">
        <v>562</v>
      </c>
      <c r="B7" s="19" t="s">
        <v>10</v>
      </c>
      <c r="C7" s="13"/>
    </row>
    <row r="8" spans="1:3" ht="12.75">
      <c r="A8" s="19">
        <v>658</v>
      </c>
      <c r="B8" s="19" t="s">
        <v>4</v>
      </c>
      <c r="C8" s="13"/>
    </row>
    <row r="9" spans="1:3" ht="12.75">
      <c r="A9" s="20">
        <v>734</v>
      </c>
      <c r="B9" s="21" t="s">
        <v>8</v>
      </c>
      <c r="C9" s="16"/>
    </row>
    <row r="10" spans="1:3" ht="12.75">
      <c r="A10" s="20">
        <v>798</v>
      </c>
      <c r="B10" s="21" t="s">
        <v>9</v>
      </c>
      <c r="C10" s="16"/>
    </row>
    <row r="11" spans="1:3" ht="12.75">
      <c r="A11" s="19">
        <v>963</v>
      </c>
      <c r="B11" s="22" t="s">
        <v>6</v>
      </c>
      <c r="C11" s="14"/>
    </row>
    <row r="12" spans="1:3" ht="12.75">
      <c r="A12" s="19">
        <v>1058</v>
      </c>
      <c r="B12" s="22" t="s">
        <v>5</v>
      </c>
      <c r="C12" s="1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93" customHeight="1"/>
    <row r="2" spans="1:6" ht="23.25">
      <c r="A2" s="31" t="s">
        <v>0</v>
      </c>
      <c r="B2" s="31"/>
      <c r="C2" s="31"/>
      <c r="D2" s="31"/>
      <c r="E2" s="31"/>
      <c r="F2" s="31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5" t="str">
        <f>"Indice majoré "&amp;Parametres!G3</f>
        <v>Indice majoré 31/12/2010</v>
      </c>
      <c r="B4" s="6" t="str">
        <f>"Valeur du point "&amp;Parametres!G3</f>
        <v>Valeur du point 31/12/2010</v>
      </c>
      <c r="C4" s="6" t="str">
        <f>"Indice majoré "&amp;Parametres!G4</f>
        <v>Indice majoré 31/12/2014</v>
      </c>
      <c r="D4" s="6" t="str">
        <f>"Valeur du point "&amp;Parametres!G4</f>
        <v>Valeur du point 31/12/2014</v>
      </c>
      <c r="E4" s="9" t="s">
        <v>1</v>
      </c>
      <c r="F4" s="7" t="s">
        <v>19</v>
      </c>
      <c r="G4" s="3"/>
      <c r="H4" s="3"/>
    </row>
    <row r="5" spans="1:6" ht="91.5" customHeight="1">
      <c r="A5" s="11">
        <v>0</v>
      </c>
      <c r="B5" s="8">
        <f>Parametres!F3</f>
        <v>55.4253</v>
      </c>
      <c r="C5" s="11">
        <v>0</v>
      </c>
      <c r="D5" s="8">
        <f>Parametres!F4</f>
        <v>55.5635</v>
      </c>
      <c r="E5" s="10">
        <f>Parametres!E2</f>
        <v>0.0516</v>
      </c>
      <c r="F5" s="12" t="str">
        <f>IF(C5&lt;A5,"Indice trop petit !",IF(ISNA(VLOOKUP(C5,Table,1,FALSE))=TRUE,"Pas un indice sommital !",IF((A5*B5*(1+E5))-(C5*D5)&lt;0,0,(A5*B5*(1+E5))-(C5*D5))))</f>
        <v>Pas un indice sommital !</v>
      </c>
    </row>
    <row r="7" spans="1:6" ht="12.75">
      <c r="A7" s="32" t="s">
        <v>2</v>
      </c>
      <c r="B7" s="32"/>
      <c r="C7" s="32"/>
      <c r="D7" s="32"/>
      <c r="E7" s="32"/>
      <c r="F7" s="32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Admin</cp:lastModifiedBy>
  <cp:lastPrinted>2015-02-17T11:29:35Z</cp:lastPrinted>
  <dcterms:created xsi:type="dcterms:W3CDTF">2011-05-03T14:28:18Z</dcterms:created>
  <dcterms:modified xsi:type="dcterms:W3CDTF">2015-02-18T10:18:48Z</dcterms:modified>
  <cp:category/>
  <cp:version/>
  <cp:contentType/>
  <cp:contentStatus/>
</cp:coreProperties>
</file>