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<sst xmlns="http://schemas.openxmlformats.org/spreadsheetml/2006/main" count="277" uniqueCount="40">
  <si>
    <t>(Echelle 4)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</si>
  <si>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</si>
  <si>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</si>
  <si>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</si>
  <si>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</si>
  <si>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</si>
  <si>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</si>
  <si>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</si>
  <si>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</si>
  <si>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</si>
  <si>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</si>
  <si>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2e classe (Echelle 5)</t>
  </si>
  <si>
    <t>CONTROLEURS 2e classe</t>
  </si>
  <si>
    <t>1ére classe (Echelle 6)</t>
  </si>
  <si>
    <t>11e</t>
  </si>
  <si>
    <t>12e</t>
  </si>
  <si>
    <t>13e</t>
  </si>
  <si>
    <t>CONTROLEURS 1ére classe</t>
  </si>
  <si>
    <t>CONTROLEURS PRINCIPAUX</t>
  </si>
  <si>
    <t>AGENTS D'ADMINISTRATION</t>
  </si>
  <si>
    <t>AGENTS D'ADMINISTRATION PRINCIPAUX</t>
  </si>
  <si>
    <t>TECHNICIEN GEOMETRE</t>
  </si>
  <si>
    <t>GEOMETRE</t>
  </si>
  <si>
    <t>GEOMETRE PRINCIPAL</t>
  </si>
  <si>
    <t>INSPECTEUR VERIF, SP,</t>
  </si>
  <si>
    <t>INSPECTEUR</t>
  </si>
  <si>
    <t>INSPECTEUR DEPARTEMENTAL</t>
  </si>
  <si>
    <t>RECEVEUR-PERCEPTEUR</t>
  </si>
  <si>
    <t>TRESORIER PRINCIPAL</t>
  </si>
  <si>
    <t>DEPARTEMENTAL/PRINCIPAL</t>
  </si>
  <si>
    <t>2ème classe</t>
  </si>
  <si>
    <t>3ème classe</t>
  </si>
  <si>
    <t>1ère classe</t>
  </si>
  <si>
    <t>DIRECTEUR DIVISIONNAIRE</t>
  </si>
  <si>
    <t>1ère catégorie</t>
  </si>
  <si>
    <t>DIRECTEUR DEPARTEMENTAL</t>
  </si>
  <si>
    <t>CHEF DE SERVICE</t>
  </si>
  <si>
    <t>CONSERVATEUR HYPO</t>
  </si>
  <si>
    <t>INSPECTEUR PRINCIPAL</t>
  </si>
  <si>
    <t>,,,,,,,,,,,,,,,,,,,,,,,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</si>
</sst>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65536"/>
  <sheetViews>
    <sheetView tabSelected="1" workbookViewId="0" topLeftCell="A55">
      <selection activeCell="D82" sqref="D82"/>
    </sheetView>
  </sheetViews>
  <sheetFormatPr defaultColWidth="11.421875" defaultRowHeight="12.75"/>
  <cols>
    <col min="1" max="1" width="28.57421875" style="0" customWidth="1"/>
    <col min="3" max="3" width="3.421875" style="0" customWidth="1"/>
    <col min="4" max="4" width="5.00390625" style="0" customWidth="1"/>
    <col min="5" max="5" width="13.28125" style="0" customWidth="1"/>
    <col min="6" max="7" width="11.421875" style="0" hidden="1" customWidth="1"/>
    <col min="8" max="8" width="0.2890625" style="0" hidden="1" customWidth="1"/>
    <col min="9" max="11" width="11.421875" style="0" hidden="1" customWidth="1"/>
    <col min="12" max="12" width="9.00390625" style="2" customWidth="1"/>
    <col min="13" max="13" width="11.421875" style="0" hidden="1" customWidth="1"/>
  </cols>
  <sheetData>
    <row r="6" ht="12.75">
      <c r="A6" t="s">
        <v>19</v>
      </c>
    </row>
    <row r="7" spans="1:13" ht="12.75">
      <c r="A7" t="s">
        <v>0</v>
      </c>
      <c r="C7" t="s">
        <v>1</v>
      </c>
      <c r="D7">
        <v>293</v>
      </c>
      <c r="E7" t="s">
        <v>39</v>
      </c>
      <c r="F7">
        <v>55.2871</v>
      </c>
      <c r="G7">
        <f>(D7*F7)</f>
        <v>16199.1203</v>
      </c>
      <c r="H7" s="1">
        <f>G7*0.005555</f>
        <v>89.9861132665</v>
      </c>
      <c r="I7" s="1">
        <f>H7-37.62</f>
        <v>52.3661132665</v>
      </c>
      <c r="J7" s="1">
        <v>30.6</v>
      </c>
      <c r="K7" s="1">
        <f>(I7+J7)</f>
        <v>82.9661132665</v>
      </c>
      <c r="L7" s="2">
        <f>ROUND(M7,0)</f>
        <v>87</v>
      </c>
      <c r="M7">
        <f>K7+(K7*0.05)</f>
        <v>87.114418929825</v>
      </c>
    </row>
    <row r="8" spans="3:13" ht="12.75">
      <c r="C8" t="s">
        <v>2</v>
      </c>
      <c r="D8">
        <v>294</v>
      </c>
      <c r="E8" t="s">
        <v>39</v>
      </c>
      <c r="F8">
        <v>55.2871</v>
      </c>
      <c r="G8">
        <f aca="true" t="shared" si="0" ref="G8:G17">(D8*F8)</f>
        <v>16254.4074</v>
      </c>
      <c r="H8" s="1">
        <f>G8*0.005555</f>
        <v>90.293233107</v>
      </c>
      <c r="I8" s="1">
        <f aca="true" t="shared" si="1" ref="I8:I17">H8-37.62</f>
        <v>52.67323310700001</v>
      </c>
      <c r="J8" s="1">
        <v>30.6</v>
      </c>
      <c r="K8" s="1">
        <f aca="true" t="shared" si="2" ref="K8:K17">(I8+J8)</f>
        <v>83.27323310700001</v>
      </c>
      <c r="L8" s="2">
        <f aca="true" t="shared" si="3" ref="L8:L17">ROUND(M8,0)</f>
        <v>87</v>
      </c>
      <c r="M8">
        <f aca="true" t="shared" si="4" ref="M8:M17">K8+(K8*0.05)</f>
        <v>87.43689476235001</v>
      </c>
    </row>
    <row r="9" spans="3:13" ht="12.75">
      <c r="C9" t="s">
        <v>3</v>
      </c>
      <c r="D9">
        <v>295</v>
      </c>
      <c r="E9" t="s">
        <v>39</v>
      </c>
      <c r="F9">
        <v>55.2871</v>
      </c>
      <c r="G9">
        <f t="shared" si="0"/>
        <v>16309.694500000001</v>
      </c>
      <c r="H9" s="1">
        <f aca="true" t="shared" si="5" ref="H9:H17">G9*0.005555</f>
        <v>90.60035294750001</v>
      </c>
      <c r="I9" s="1">
        <f t="shared" si="1"/>
        <v>52.980352947500016</v>
      </c>
      <c r="J9" s="1">
        <v>30.6</v>
      </c>
      <c r="K9" s="1">
        <f t="shared" si="2"/>
        <v>83.58035294750002</v>
      </c>
      <c r="L9" s="2">
        <f t="shared" si="3"/>
        <v>88</v>
      </c>
      <c r="M9">
        <f t="shared" si="4"/>
        <v>87.75937059487502</v>
      </c>
    </row>
    <row r="10" spans="3:13" ht="12.75">
      <c r="C10" t="s">
        <v>4</v>
      </c>
      <c r="D10">
        <v>300</v>
      </c>
      <c r="E10" t="s">
        <v>39</v>
      </c>
      <c r="F10">
        <v>55.2871</v>
      </c>
      <c r="G10">
        <f t="shared" si="0"/>
        <v>16586.13</v>
      </c>
      <c r="H10" s="1">
        <f t="shared" si="5"/>
        <v>92.13595215000001</v>
      </c>
      <c r="I10" s="1">
        <f t="shared" si="1"/>
        <v>54.51595215000001</v>
      </c>
      <c r="J10" s="1">
        <v>30.6</v>
      </c>
      <c r="K10" s="1">
        <f t="shared" si="2"/>
        <v>85.11595215000001</v>
      </c>
      <c r="L10" s="2">
        <f t="shared" si="3"/>
        <v>89</v>
      </c>
      <c r="M10">
        <f t="shared" si="4"/>
        <v>89.37174975750001</v>
      </c>
    </row>
    <row r="11" spans="3:13" ht="12.75">
      <c r="C11" t="s">
        <v>5</v>
      </c>
      <c r="D11">
        <v>308</v>
      </c>
      <c r="E11" t="s">
        <v>39</v>
      </c>
      <c r="F11">
        <v>55.2871</v>
      </c>
      <c r="G11">
        <f t="shared" si="0"/>
        <v>17028.4268</v>
      </c>
      <c r="H11" s="1">
        <f t="shared" si="5"/>
        <v>94.59291087400001</v>
      </c>
      <c r="I11" s="1">
        <f t="shared" si="1"/>
        <v>56.972910874000014</v>
      </c>
      <c r="J11" s="1">
        <v>30.6</v>
      </c>
      <c r="K11" s="1">
        <f t="shared" si="2"/>
        <v>87.57291087400002</v>
      </c>
      <c r="L11" s="2">
        <f t="shared" si="3"/>
        <v>92</v>
      </c>
      <c r="M11">
        <f t="shared" si="4"/>
        <v>91.95155641770002</v>
      </c>
    </row>
    <row r="12" spans="3:13" ht="12.75">
      <c r="C12" t="s">
        <v>6</v>
      </c>
      <c r="D12">
        <v>316</v>
      </c>
      <c r="E12" t="s">
        <v>39</v>
      </c>
      <c r="F12">
        <v>55.2871</v>
      </c>
      <c r="G12">
        <f t="shared" si="0"/>
        <v>17470.7236</v>
      </c>
      <c r="H12" s="1">
        <f t="shared" si="5"/>
        <v>97.049869598</v>
      </c>
      <c r="I12" s="1">
        <f t="shared" si="1"/>
        <v>59.429869598</v>
      </c>
      <c r="J12" s="1">
        <v>30.6</v>
      </c>
      <c r="K12" s="1">
        <f t="shared" si="2"/>
        <v>90.029869598</v>
      </c>
      <c r="L12" s="2">
        <f t="shared" si="3"/>
        <v>95</v>
      </c>
      <c r="M12">
        <f t="shared" si="4"/>
        <v>94.53136307790001</v>
      </c>
    </row>
    <row r="13" spans="3:13" ht="12.75">
      <c r="C13" t="s">
        <v>7</v>
      </c>
      <c r="D13">
        <v>325</v>
      </c>
      <c r="E13" t="s">
        <v>39</v>
      </c>
      <c r="F13">
        <v>55.2871</v>
      </c>
      <c r="G13">
        <f t="shared" si="0"/>
        <v>17968.3075</v>
      </c>
      <c r="H13" s="1">
        <f t="shared" si="5"/>
        <v>99.8139481625</v>
      </c>
      <c r="I13" s="1">
        <f t="shared" si="1"/>
        <v>62.1939481625</v>
      </c>
      <c r="J13" s="1">
        <v>30.6</v>
      </c>
      <c r="K13" s="1">
        <f t="shared" si="2"/>
        <v>92.7939481625</v>
      </c>
      <c r="L13" s="2">
        <f t="shared" si="3"/>
        <v>97</v>
      </c>
      <c r="M13">
        <f t="shared" si="4"/>
        <v>97.433645570625</v>
      </c>
    </row>
    <row r="14" spans="3:13" ht="12.75">
      <c r="C14" t="s">
        <v>8</v>
      </c>
      <c r="D14">
        <v>335</v>
      </c>
      <c r="E14" t="s">
        <v>39</v>
      </c>
      <c r="F14">
        <v>55.2871</v>
      </c>
      <c r="G14">
        <f t="shared" si="0"/>
        <v>18521.1785</v>
      </c>
      <c r="H14" s="1">
        <f t="shared" si="5"/>
        <v>102.88514656750002</v>
      </c>
      <c r="I14" s="1">
        <f t="shared" si="1"/>
        <v>65.26514656750001</v>
      </c>
      <c r="J14" s="1">
        <v>30.6</v>
      </c>
      <c r="K14" s="1">
        <f t="shared" si="2"/>
        <v>95.8651465675</v>
      </c>
      <c r="L14" s="2">
        <f t="shared" si="3"/>
        <v>101</v>
      </c>
      <c r="M14">
        <f t="shared" si="4"/>
        <v>100.65840389587501</v>
      </c>
    </row>
    <row r="15" spans="3:13" ht="12.75">
      <c r="C15" t="s">
        <v>9</v>
      </c>
      <c r="D15">
        <v>345</v>
      </c>
      <c r="E15" t="s">
        <v>39</v>
      </c>
      <c r="F15">
        <v>55.2871</v>
      </c>
      <c r="G15">
        <f t="shared" si="0"/>
        <v>19074.0495</v>
      </c>
      <c r="H15" s="1">
        <f t="shared" si="5"/>
        <v>105.9563449725</v>
      </c>
      <c r="I15" s="1">
        <f t="shared" si="1"/>
        <v>68.3363449725</v>
      </c>
      <c r="J15" s="1">
        <v>30.6</v>
      </c>
      <c r="K15" s="1">
        <f t="shared" si="2"/>
        <v>98.9363449725</v>
      </c>
      <c r="L15" s="2">
        <f t="shared" si="3"/>
        <v>104</v>
      </c>
      <c r="M15">
        <f t="shared" si="4"/>
        <v>103.88316222112499</v>
      </c>
    </row>
    <row r="16" spans="3:13" ht="12.75">
      <c r="C16" t="s">
        <v>10</v>
      </c>
      <c r="D16">
        <v>356</v>
      </c>
      <c r="E16" t="s">
        <v>39</v>
      </c>
      <c r="F16">
        <v>55.2871</v>
      </c>
      <c r="G16">
        <f t="shared" si="0"/>
        <v>19682.2076</v>
      </c>
      <c r="H16" s="1">
        <f t="shared" si="5"/>
        <v>109.334663218</v>
      </c>
      <c r="I16" s="1">
        <f t="shared" si="1"/>
        <v>71.714663218</v>
      </c>
      <c r="J16" s="1">
        <v>30.6</v>
      </c>
      <c r="K16" s="1">
        <f t="shared" si="2"/>
        <v>102.31466321799999</v>
      </c>
      <c r="L16" s="2">
        <f t="shared" si="3"/>
        <v>107</v>
      </c>
      <c r="M16">
        <f t="shared" si="4"/>
        <v>107.43039637889999</v>
      </c>
    </row>
    <row r="17" spans="3:13" ht="12.75">
      <c r="C17" t="s">
        <v>14</v>
      </c>
      <c r="D17">
        <v>369</v>
      </c>
      <c r="E17" t="s">
        <v>39</v>
      </c>
      <c r="F17">
        <v>55.2871</v>
      </c>
      <c r="G17">
        <f t="shared" si="0"/>
        <v>20400.9399</v>
      </c>
      <c r="H17" s="1">
        <f t="shared" si="5"/>
        <v>113.3272211445</v>
      </c>
      <c r="I17" s="1">
        <f t="shared" si="1"/>
        <v>75.70722114450001</v>
      </c>
      <c r="J17" s="1">
        <v>30.6</v>
      </c>
      <c r="K17" s="1">
        <f t="shared" si="2"/>
        <v>106.3072211445</v>
      </c>
      <c r="L17" s="2">
        <f t="shared" si="3"/>
        <v>112</v>
      </c>
      <c r="M17">
        <f t="shared" si="4"/>
        <v>111.62258220172501</v>
      </c>
    </row>
    <row r="19" ht="12.75">
      <c r="A19" t="s">
        <v>20</v>
      </c>
    </row>
    <row r="20" spans="1:13" ht="12.75">
      <c r="A20" t="s">
        <v>11</v>
      </c>
      <c r="C20" t="s">
        <v>1</v>
      </c>
      <c r="D20">
        <v>294</v>
      </c>
      <c r="E20" t="s">
        <v>39</v>
      </c>
      <c r="F20">
        <v>55.2871</v>
      </c>
      <c r="G20">
        <f aca="true" t="shared" si="6" ref="G20:G30">(D20*F20)</f>
        <v>16254.4074</v>
      </c>
      <c r="H20" s="1">
        <f aca="true" t="shared" si="7" ref="H20:H30">G20*0.005555</f>
        <v>90.293233107</v>
      </c>
      <c r="I20" s="1">
        <f aca="true" t="shared" si="8" ref="I20:I38">H20-37.62</f>
        <v>52.67323310700001</v>
      </c>
      <c r="J20" s="1">
        <v>30.6</v>
      </c>
      <c r="K20" s="1">
        <f aca="true" t="shared" si="9" ref="K20:K30">(I20+J20)</f>
        <v>83.27323310700001</v>
      </c>
      <c r="L20" s="2">
        <f aca="true" t="shared" si="10" ref="L20:L30">ROUND(M20,0)</f>
        <v>87</v>
      </c>
      <c r="M20">
        <f aca="true" t="shared" si="11" ref="M20:M30">K20+(K20*0.05)</f>
        <v>87.43689476235001</v>
      </c>
    </row>
    <row r="21" spans="3:13" ht="12.75">
      <c r="C21" t="s">
        <v>2</v>
      </c>
      <c r="D21">
        <v>295</v>
      </c>
      <c r="E21" t="s">
        <v>39</v>
      </c>
      <c r="F21">
        <v>55.2871</v>
      </c>
      <c r="G21">
        <f t="shared" si="6"/>
        <v>16309.694500000001</v>
      </c>
      <c r="H21" s="1">
        <f t="shared" si="7"/>
        <v>90.60035294750001</v>
      </c>
      <c r="I21" s="1">
        <f t="shared" si="8"/>
        <v>52.980352947500016</v>
      </c>
      <c r="J21" s="1">
        <v>30.6</v>
      </c>
      <c r="K21" s="1">
        <f t="shared" si="9"/>
        <v>83.58035294750002</v>
      </c>
      <c r="L21" s="2">
        <f t="shared" si="10"/>
        <v>88</v>
      </c>
      <c r="M21">
        <f t="shared" si="11"/>
        <v>87.75937059487502</v>
      </c>
    </row>
    <row r="22" spans="3:13" ht="12.75">
      <c r="C22" t="s">
        <v>3</v>
      </c>
      <c r="D22">
        <v>298</v>
      </c>
      <c r="E22" t="s">
        <v>39</v>
      </c>
      <c r="F22">
        <v>55.2871</v>
      </c>
      <c r="G22">
        <f t="shared" si="6"/>
        <v>16475.555800000002</v>
      </c>
      <c r="H22" s="1">
        <f t="shared" si="7"/>
        <v>91.52171246900001</v>
      </c>
      <c r="I22" s="1">
        <f t="shared" si="8"/>
        <v>53.90171246900001</v>
      </c>
      <c r="J22" s="1">
        <v>30.6</v>
      </c>
      <c r="K22" s="1">
        <f t="shared" si="9"/>
        <v>84.50171246900001</v>
      </c>
      <c r="L22" s="2">
        <f t="shared" si="10"/>
        <v>89</v>
      </c>
      <c r="M22">
        <f t="shared" si="11"/>
        <v>88.72679809245001</v>
      </c>
    </row>
    <row r="23" spans="3:13" ht="12.75">
      <c r="C23" t="s">
        <v>4</v>
      </c>
      <c r="D23">
        <v>308</v>
      </c>
      <c r="E23" t="s">
        <v>39</v>
      </c>
      <c r="F23">
        <v>55.2871</v>
      </c>
      <c r="G23">
        <f t="shared" si="6"/>
        <v>17028.4268</v>
      </c>
      <c r="H23" s="1">
        <f t="shared" si="7"/>
        <v>94.59291087400001</v>
      </c>
      <c r="I23" s="1">
        <f t="shared" si="8"/>
        <v>56.972910874000014</v>
      </c>
      <c r="J23" s="1">
        <v>30.6</v>
      </c>
      <c r="K23" s="1">
        <f t="shared" si="9"/>
        <v>87.57291087400002</v>
      </c>
      <c r="L23" s="2">
        <f t="shared" si="10"/>
        <v>92</v>
      </c>
      <c r="M23">
        <f t="shared" si="11"/>
        <v>91.95155641770002</v>
      </c>
    </row>
    <row r="24" spans="3:13" ht="12.75">
      <c r="C24" t="s">
        <v>5</v>
      </c>
      <c r="D24">
        <v>318</v>
      </c>
      <c r="E24" t="s">
        <v>39</v>
      </c>
      <c r="F24">
        <v>55.2871</v>
      </c>
      <c r="G24">
        <f t="shared" si="6"/>
        <v>17581.2978</v>
      </c>
      <c r="H24" s="1">
        <f t="shared" si="7"/>
        <v>97.664109279</v>
      </c>
      <c r="I24" s="1">
        <f t="shared" si="8"/>
        <v>60.044109279000004</v>
      </c>
      <c r="J24" s="1">
        <v>30.6</v>
      </c>
      <c r="K24" s="1">
        <f t="shared" si="9"/>
        <v>90.644109279</v>
      </c>
      <c r="L24" s="2">
        <f t="shared" si="10"/>
        <v>95</v>
      </c>
      <c r="M24">
        <f t="shared" si="11"/>
        <v>95.17631474295001</v>
      </c>
    </row>
    <row r="25" spans="3:13" ht="12.75">
      <c r="C25" t="s">
        <v>6</v>
      </c>
      <c r="D25">
        <v>328</v>
      </c>
      <c r="E25" t="s">
        <v>39</v>
      </c>
      <c r="F25">
        <v>55.2871</v>
      </c>
      <c r="G25">
        <f t="shared" si="6"/>
        <v>18134.1688</v>
      </c>
      <c r="H25" s="1">
        <f t="shared" si="7"/>
        <v>100.73530768399999</v>
      </c>
      <c r="I25" s="1">
        <f t="shared" si="8"/>
        <v>63.115307683999994</v>
      </c>
      <c r="J25" s="1">
        <v>30.6</v>
      </c>
      <c r="K25" s="1">
        <f t="shared" si="9"/>
        <v>93.715307684</v>
      </c>
      <c r="L25" s="2">
        <f t="shared" si="10"/>
        <v>98</v>
      </c>
      <c r="M25">
        <f t="shared" si="11"/>
        <v>98.40107306819999</v>
      </c>
    </row>
    <row r="26" spans="3:13" ht="12.75">
      <c r="C26" t="s">
        <v>7</v>
      </c>
      <c r="D26">
        <v>338</v>
      </c>
      <c r="E26" t="s">
        <v>39</v>
      </c>
      <c r="F26">
        <v>55.2871</v>
      </c>
      <c r="G26">
        <f t="shared" si="6"/>
        <v>18687.039800000002</v>
      </c>
      <c r="H26" s="1">
        <f t="shared" si="7"/>
        <v>103.80650608900001</v>
      </c>
      <c r="I26" s="1">
        <f t="shared" si="8"/>
        <v>66.186506089</v>
      </c>
      <c r="J26" s="1">
        <v>30.6</v>
      </c>
      <c r="K26" s="1">
        <f t="shared" si="9"/>
        <v>96.786506089</v>
      </c>
      <c r="L26" s="2">
        <f t="shared" si="10"/>
        <v>102</v>
      </c>
      <c r="M26">
        <f t="shared" si="11"/>
        <v>101.62583139345</v>
      </c>
    </row>
    <row r="27" spans="3:13" ht="12.75">
      <c r="C27" t="s">
        <v>8</v>
      </c>
      <c r="D27">
        <v>350</v>
      </c>
      <c r="E27" t="s">
        <v>39</v>
      </c>
      <c r="F27">
        <v>55.2871</v>
      </c>
      <c r="G27">
        <f t="shared" si="6"/>
        <v>19350.485</v>
      </c>
      <c r="H27" s="1">
        <f t="shared" si="7"/>
        <v>107.491944175</v>
      </c>
      <c r="I27" s="1">
        <f t="shared" si="8"/>
        <v>69.87194417500001</v>
      </c>
      <c r="J27" s="1">
        <v>30.6</v>
      </c>
      <c r="K27" s="1">
        <f t="shared" si="9"/>
        <v>100.471944175</v>
      </c>
      <c r="L27" s="2">
        <f t="shared" si="10"/>
        <v>105</v>
      </c>
      <c r="M27">
        <f t="shared" si="11"/>
        <v>105.49554138375001</v>
      </c>
    </row>
    <row r="28" spans="3:13" ht="12.75">
      <c r="C28" t="s">
        <v>9</v>
      </c>
      <c r="D28">
        <v>362</v>
      </c>
      <c r="E28" t="s">
        <v>39</v>
      </c>
      <c r="F28">
        <v>55.2871</v>
      </c>
      <c r="G28">
        <f t="shared" si="6"/>
        <v>20013.930200000003</v>
      </c>
      <c r="H28" s="1">
        <f t="shared" si="7"/>
        <v>111.17738226100002</v>
      </c>
      <c r="I28" s="1">
        <f t="shared" si="8"/>
        <v>73.55738226100001</v>
      </c>
      <c r="J28" s="1">
        <v>30.6</v>
      </c>
      <c r="K28" s="1">
        <f t="shared" si="9"/>
        <v>104.15738226100001</v>
      </c>
      <c r="L28" s="2">
        <f t="shared" si="10"/>
        <v>109</v>
      </c>
      <c r="M28">
        <f t="shared" si="11"/>
        <v>109.36525137405</v>
      </c>
    </row>
    <row r="29" spans="3:13" ht="12.75">
      <c r="C29" t="s">
        <v>10</v>
      </c>
      <c r="D29">
        <v>379</v>
      </c>
      <c r="E29" t="s">
        <v>39</v>
      </c>
      <c r="F29">
        <v>55.2871</v>
      </c>
      <c r="G29">
        <f t="shared" si="6"/>
        <v>20953.8109</v>
      </c>
      <c r="H29" s="1">
        <f t="shared" si="7"/>
        <v>116.3984195495</v>
      </c>
      <c r="I29" s="1">
        <f t="shared" si="8"/>
        <v>78.7784195495</v>
      </c>
      <c r="J29" s="1">
        <v>30.6</v>
      </c>
      <c r="K29" s="1">
        <f t="shared" si="9"/>
        <v>109.3784195495</v>
      </c>
      <c r="L29" s="2">
        <f t="shared" si="10"/>
        <v>115</v>
      </c>
      <c r="M29">
        <f t="shared" si="11"/>
        <v>114.84734052697499</v>
      </c>
    </row>
    <row r="30" spans="3:13" ht="12.75">
      <c r="C30" t="s">
        <v>14</v>
      </c>
      <c r="D30">
        <v>392</v>
      </c>
      <c r="E30" t="s">
        <v>39</v>
      </c>
      <c r="F30">
        <v>55.2871</v>
      </c>
      <c r="G30">
        <f t="shared" si="6"/>
        <v>21672.5432</v>
      </c>
      <c r="H30" s="1">
        <f t="shared" si="7"/>
        <v>120.390977476</v>
      </c>
      <c r="I30" s="1">
        <f t="shared" si="8"/>
        <v>82.77097747600001</v>
      </c>
      <c r="J30" s="1">
        <v>30.6</v>
      </c>
      <c r="K30" s="1">
        <f t="shared" si="9"/>
        <v>113.37097747600001</v>
      </c>
      <c r="L30" s="2">
        <f t="shared" si="10"/>
        <v>119</v>
      </c>
      <c r="M30">
        <f t="shared" si="11"/>
        <v>119.03952634980001</v>
      </c>
    </row>
    <row r="31" ht="12.75">
      <c r="E31" t="s">
        <v>39</v>
      </c>
    </row>
    <row r="32" spans="1:13" ht="12.75">
      <c r="A32" t="s">
        <v>13</v>
      </c>
      <c r="C32" t="s">
        <v>1</v>
      </c>
      <c r="D32">
        <v>325</v>
      </c>
      <c r="E32" t="s">
        <v>39</v>
      </c>
      <c r="F32">
        <v>55.2871</v>
      </c>
      <c r="G32">
        <f aca="true" t="shared" si="12" ref="G32:G38">(D32*F32)</f>
        <v>17968.3075</v>
      </c>
      <c r="H32" s="1">
        <f aca="true" t="shared" si="13" ref="H32:H38">G32*0.005555</f>
        <v>99.8139481625</v>
      </c>
      <c r="I32" s="1">
        <f t="shared" si="8"/>
        <v>62.1939481625</v>
      </c>
      <c r="J32" s="1">
        <v>30.6</v>
      </c>
      <c r="K32" s="1">
        <f aca="true" t="shared" si="14" ref="K32:K38">(I32+J32)</f>
        <v>92.7939481625</v>
      </c>
      <c r="L32" s="2">
        <f aca="true" t="shared" si="15" ref="L32:L38">ROUND(M32,0)</f>
        <v>97</v>
      </c>
      <c r="M32">
        <f aca="true" t="shared" si="16" ref="M32:M38">K32+(K32*0.05)</f>
        <v>97.433645570625</v>
      </c>
    </row>
    <row r="33" spans="3:13" ht="12.75">
      <c r="C33" t="s">
        <v>2</v>
      </c>
      <c r="D33">
        <v>336</v>
      </c>
      <c r="E33" t="s">
        <v>39</v>
      </c>
      <c r="F33">
        <v>55.2871</v>
      </c>
      <c r="G33">
        <f t="shared" si="12"/>
        <v>18576.4656</v>
      </c>
      <c r="H33" s="1">
        <f t="shared" si="13"/>
        <v>103.192266408</v>
      </c>
      <c r="I33" s="1">
        <f t="shared" si="8"/>
        <v>65.57226640799999</v>
      </c>
      <c r="J33" s="1">
        <v>30.6</v>
      </c>
      <c r="K33" s="1">
        <f t="shared" si="14"/>
        <v>96.17226640799998</v>
      </c>
      <c r="L33" s="2">
        <f t="shared" si="15"/>
        <v>101</v>
      </c>
      <c r="M33">
        <f t="shared" si="16"/>
        <v>100.98087972839998</v>
      </c>
    </row>
    <row r="34" spans="3:13" ht="12.75">
      <c r="C34" t="s">
        <v>3</v>
      </c>
      <c r="D34">
        <v>347</v>
      </c>
      <c r="E34" t="s">
        <v>39</v>
      </c>
      <c r="F34">
        <v>55.2871</v>
      </c>
      <c r="G34">
        <f t="shared" si="12"/>
        <v>19184.6237</v>
      </c>
      <c r="H34" s="1">
        <f t="shared" si="13"/>
        <v>106.5705846535</v>
      </c>
      <c r="I34" s="1">
        <f t="shared" si="8"/>
        <v>68.95058465350002</v>
      </c>
      <c r="J34" s="1">
        <v>30.6</v>
      </c>
      <c r="K34" s="1">
        <f t="shared" si="14"/>
        <v>99.55058465350001</v>
      </c>
      <c r="L34" s="2">
        <f t="shared" si="15"/>
        <v>105</v>
      </c>
      <c r="M34">
        <f t="shared" si="16"/>
        <v>104.528113886175</v>
      </c>
    </row>
    <row r="35" spans="3:13" ht="12.75">
      <c r="C35" t="s">
        <v>4</v>
      </c>
      <c r="D35">
        <v>360</v>
      </c>
      <c r="E35" t="s">
        <v>39</v>
      </c>
      <c r="F35">
        <v>55.2871</v>
      </c>
      <c r="G35">
        <f t="shared" si="12"/>
        <v>19903.356</v>
      </c>
      <c r="H35" s="1">
        <f t="shared" si="13"/>
        <v>110.56314258</v>
      </c>
      <c r="I35" s="1">
        <f t="shared" si="8"/>
        <v>72.94314258</v>
      </c>
      <c r="J35" s="1">
        <v>30.6</v>
      </c>
      <c r="K35" s="1">
        <f t="shared" si="14"/>
        <v>103.54314258</v>
      </c>
      <c r="L35" s="2">
        <f t="shared" si="15"/>
        <v>109</v>
      </c>
      <c r="M35">
        <f t="shared" si="16"/>
        <v>108.72029970899999</v>
      </c>
    </row>
    <row r="36" spans="3:13" ht="12.75">
      <c r="C36" t="s">
        <v>5</v>
      </c>
      <c r="D36">
        <v>377</v>
      </c>
      <c r="E36" t="s">
        <v>39</v>
      </c>
      <c r="F36">
        <v>55.2871</v>
      </c>
      <c r="G36">
        <f t="shared" si="12"/>
        <v>20843.2367</v>
      </c>
      <c r="H36" s="1">
        <f t="shared" si="13"/>
        <v>115.7841798685</v>
      </c>
      <c r="I36" s="1">
        <f t="shared" si="8"/>
        <v>78.16417986850001</v>
      </c>
      <c r="J36" s="1">
        <v>30.6</v>
      </c>
      <c r="K36" s="1">
        <f t="shared" si="14"/>
        <v>108.76417986850001</v>
      </c>
      <c r="L36" s="2">
        <f t="shared" si="15"/>
        <v>114</v>
      </c>
      <c r="M36">
        <f t="shared" si="16"/>
        <v>114.20238886192502</v>
      </c>
    </row>
    <row r="37" spans="3:13" ht="12.75">
      <c r="C37" t="s">
        <v>6</v>
      </c>
      <c r="D37">
        <v>394</v>
      </c>
      <c r="E37" t="s">
        <v>39</v>
      </c>
      <c r="F37">
        <v>55.2871</v>
      </c>
      <c r="G37">
        <f t="shared" si="12"/>
        <v>21783.1174</v>
      </c>
      <c r="H37" s="1">
        <f t="shared" si="13"/>
        <v>121.00521715699999</v>
      </c>
      <c r="I37" s="1">
        <f t="shared" si="8"/>
        <v>83.385217157</v>
      </c>
      <c r="J37" s="1">
        <v>30.6</v>
      </c>
      <c r="K37" s="1">
        <f t="shared" si="14"/>
        <v>113.985217157</v>
      </c>
      <c r="L37" s="2">
        <f t="shared" si="15"/>
        <v>120</v>
      </c>
      <c r="M37">
        <f t="shared" si="16"/>
        <v>119.68447801484999</v>
      </c>
    </row>
    <row r="38" spans="3:13" ht="12.75">
      <c r="C38" t="s">
        <v>7</v>
      </c>
      <c r="D38">
        <v>416</v>
      </c>
      <c r="E38" t="s">
        <v>39</v>
      </c>
      <c r="F38">
        <v>55.2871</v>
      </c>
      <c r="G38">
        <f t="shared" si="12"/>
        <v>22999.4336</v>
      </c>
      <c r="H38" s="1">
        <f t="shared" si="13"/>
        <v>127.761853648</v>
      </c>
      <c r="I38" s="1">
        <f t="shared" si="8"/>
        <v>90.141853648</v>
      </c>
      <c r="J38" s="1">
        <v>30.6</v>
      </c>
      <c r="K38" s="1">
        <f t="shared" si="14"/>
        <v>120.74185364799999</v>
      </c>
      <c r="L38" s="2">
        <f t="shared" si="15"/>
        <v>127</v>
      </c>
      <c r="M38">
        <f t="shared" si="16"/>
        <v>126.77894633039999</v>
      </c>
    </row>
    <row r="40" ht="12.75">
      <c r="A40" t="s">
        <v>12</v>
      </c>
    </row>
    <row r="41" spans="3:13" ht="12.75">
      <c r="C41" t="s">
        <v>1</v>
      </c>
      <c r="D41">
        <v>297</v>
      </c>
      <c r="E41" t="s">
        <v>39</v>
      </c>
      <c r="F41">
        <v>55.2871</v>
      </c>
      <c r="G41">
        <f aca="true" t="shared" si="17" ref="G41:G53">(D41*F41)</f>
        <v>16420.2687</v>
      </c>
      <c r="H41" s="1">
        <f aca="true" t="shared" si="18" ref="H41:H53">G41*0.005555</f>
        <v>91.2145926285</v>
      </c>
      <c r="I41" s="1">
        <f>H41-37.62</f>
        <v>53.5945926285</v>
      </c>
      <c r="J41" s="1">
        <v>30.6</v>
      </c>
      <c r="K41" s="1">
        <f aca="true" t="shared" si="19" ref="K41:K53">(I41+J41)</f>
        <v>84.1945926285</v>
      </c>
      <c r="L41" s="2">
        <f aca="true" t="shared" si="20" ref="L41:L53">ROUND(M41,0)</f>
        <v>88</v>
      </c>
      <c r="M41">
        <f aca="true" t="shared" si="21" ref="M41:M53">K41+(K41*0.05)</f>
        <v>88.40432225992501</v>
      </c>
    </row>
    <row r="42" spans="3:13" ht="12.75">
      <c r="C42" t="s">
        <v>2</v>
      </c>
      <c r="D42">
        <v>303</v>
      </c>
      <c r="E42" t="s">
        <v>39</v>
      </c>
      <c r="F42">
        <v>55.2871</v>
      </c>
      <c r="G42">
        <f t="shared" si="17"/>
        <v>16751.9913</v>
      </c>
      <c r="H42" s="1">
        <f t="shared" si="18"/>
        <v>93.0573116715</v>
      </c>
      <c r="I42" s="1">
        <f aca="true" t="shared" si="22" ref="I42:I52">H42-37.62</f>
        <v>55.437311671500005</v>
      </c>
      <c r="J42" s="1">
        <v>30.6</v>
      </c>
      <c r="K42" s="1">
        <f t="shared" si="19"/>
        <v>86.0373116715</v>
      </c>
      <c r="L42" s="2">
        <f t="shared" si="20"/>
        <v>90</v>
      </c>
      <c r="M42">
        <f t="shared" si="21"/>
        <v>90.339177255075</v>
      </c>
    </row>
    <row r="43" spans="3:13" ht="12.75">
      <c r="C43" t="s">
        <v>3</v>
      </c>
      <c r="D43">
        <v>319</v>
      </c>
      <c r="E43" t="s">
        <v>39</v>
      </c>
      <c r="F43">
        <v>55.2871</v>
      </c>
      <c r="G43">
        <f t="shared" si="17"/>
        <v>17636.5849</v>
      </c>
      <c r="H43" s="1">
        <f t="shared" si="18"/>
        <v>97.97122911950001</v>
      </c>
      <c r="I43" s="1">
        <f t="shared" si="22"/>
        <v>60.35122911950001</v>
      </c>
      <c r="J43" s="1">
        <v>30.6</v>
      </c>
      <c r="K43" s="1">
        <f t="shared" si="19"/>
        <v>90.95122911950001</v>
      </c>
      <c r="L43" s="2">
        <f t="shared" si="20"/>
        <v>95</v>
      </c>
      <c r="M43">
        <f t="shared" si="21"/>
        <v>95.49879057547501</v>
      </c>
    </row>
    <row r="44" spans="3:13" ht="12.75">
      <c r="C44" t="s">
        <v>4</v>
      </c>
      <c r="D44">
        <v>325</v>
      </c>
      <c r="E44" t="s">
        <v>39</v>
      </c>
      <c r="F44">
        <v>55.2871</v>
      </c>
      <c r="G44">
        <f t="shared" si="17"/>
        <v>17968.3075</v>
      </c>
      <c r="H44" s="1">
        <f t="shared" si="18"/>
        <v>99.8139481625</v>
      </c>
      <c r="I44" s="1">
        <f t="shared" si="22"/>
        <v>62.1939481625</v>
      </c>
      <c r="J44" s="1">
        <v>30.6</v>
      </c>
      <c r="K44" s="1">
        <f t="shared" si="19"/>
        <v>92.7939481625</v>
      </c>
      <c r="L44" s="2">
        <f t="shared" si="20"/>
        <v>97</v>
      </c>
      <c r="M44">
        <f t="shared" si="21"/>
        <v>97.433645570625</v>
      </c>
    </row>
    <row r="45" spans="3:13" ht="12.75">
      <c r="C45" t="s">
        <v>5</v>
      </c>
      <c r="D45">
        <v>339</v>
      </c>
      <c r="E45" t="s">
        <v>39</v>
      </c>
      <c r="F45">
        <v>55.2871</v>
      </c>
      <c r="G45">
        <f t="shared" si="17"/>
        <v>18742.3269</v>
      </c>
      <c r="H45" s="1">
        <f t="shared" si="18"/>
        <v>104.1136259295</v>
      </c>
      <c r="I45" s="1">
        <f t="shared" si="22"/>
        <v>66.49362592950001</v>
      </c>
      <c r="J45" s="1">
        <v>30.6</v>
      </c>
      <c r="K45" s="1">
        <f t="shared" si="19"/>
        <v>97.0936259295</v>
      </c>
      <c r="L45" s="2">
        <f t="shared" si="20"/>
        <v>102</v>
      </c>
      <c r="M45">
        <f t="shared" si="21"/>
        <v>101.94830722597501</v>
      </c>
    </row>
    <row r="46" spans="3:13" ht="12.75">
      <c r="C46" t="s">
        <v>6</v>
      </c>
      <c r="D46">
        <v>356</v>
      </c>
      <c r="E46" t="s">
        <v>39</v>
      </c>
      <c r="F46">
        <v>55.2871</v>
      </c>
      <c r="G46">
        <f t="shared" si="17"/>
        <v>19682.2076</v>
      </c>
      <c r="H46" s="1">
        <f t="shared" si="18"/>
        <v>109.334663218</v>
      </c>
      <c r="I46" s="1">
        <f t="shared" si="22"/>
        <v>71.714663218</v>
      </c>
      <c r="J46" s="1">
        <v>30.6</v>
      </c>
      <c r="K46" s="1">
        <f t="shared" si="19"/>
        <v>102.31466321799999</v>
      </c>
      <c r="L46" s="2">
        <f t="shared" si="20"/>
        <v>107</v>
      </c>
      <c r="M46">
        <f t="shared" si="21"/>
        <v>107.43039637889999</v>
      </c>
    </row>
    <row r="47" spans="3:13" ht="12.75">
      <c r="C47" t="s">
        <v>7</v>
      </c>
      <c r="D47">
        <v>362</v>
      </c>
      <c r="E47" t="s">
        <v>39</v>
      </c>
      <c r="F47">
        <v>55.2871</v>
      </c>
      <c r="G47">
        <f t="shared" si="17"/>
        <v>20013.930200000003</v>
      </c>
      <c r="H47" s="1">
        <f t="shared" si="18"/>
        <v>111.17738226100002</v>
      </c>
      <c r="I47" s="1">
        <f t="shared" si="22"/>
        <v>73.55738226100001</v>
      </c>
      <c r="J47" s="1">
        <v>30.6</v>
      </c>
      <c r="K47" s="1">
        <f t="shared" si="19"/>
        <v>104.15738226100001</v>
      </c>
      <c r="L47" s="2">
        <f t="shared" si="20"/>
        <v>109</v>
      </c>
      <c r="M47">
        <f t="shared" si="21"/>
        <v>109.36525137405</v>
      </c>
    </row>
    <row r="48" spans="3:13" ht="12.75">
      <c r="C48" t="s">
        <v>8</v>
      </c>
      <c r="D48">
        <v>370</v>
      </c>
      <c r="E48" t="s">
        <v>39</v>
      </c>
      <c r="F48">
        <v>55.2871</v>
      </c>
      <c r="G48">
        <f t="shared" si="17"/>
        <v>20456.227000000003</v>
      </c>
      <c r="H48" s="1">
        <f t="shared" si="18"/>
        <v>113.63434098500001</v>
      </c>
      <c r="I48" s="1">
        <f t="shared" si="22"/>
        <v>76.01434098500002</v>
      </c>
      <c r="J48" s="1">
        <v>30.6</v>
      </c>
      <c r="K48" s="1">
        <f t="shared" si="19"/>
        <v>106.61434098500001</v>
      </c>
      <c r="L48" s="2">
        <f t="shared" si="20"/>
        <v>112</v>
      </c>
      <c r="M48">
        <f t="shared" si="21"/>
        <v>111.94505803425001</v>
      </c>
    </row>
    <row r="49" spans="3:13" ht="12.75">
      <c r="C49" t="s">
        <v>9</v>
      </c>
      <c r="D49">
        <v>384</v>
      </c>
      <c r="E49" t="s">
        <v>39</v>
      </c>
      <c r="F49">
        <v>55.2871</v>
      </c>
      <c r="G49">
        <f t="shared" si="17"/>
        <v>21230.2464</v>
      </c>
      <c r="H49" s="1">
        <f t="shared" si="18"/>
        <v>117.934018752</v>
      </c>
      <c r="I49" s="1">
        <f t="shared" si="22"/>
        <v>80.31401875200001</v>
      </c>
      <c r="J49" s="1">
        <v>30.6</v>
      </c>
      <c r="K49" s="1">
        <f t="shared" si="19"/>
        <v>110.914018752</v>
      </c>
      <c r="L49" s="2">
        <f t="shared" si="20"/>
        <v>116</v>
      </c>
      <c r="M49">
        <f t="shared" si="21"/>
        <v>116.4597196896</v>
      </c>
    </row>
    <row r="50" spans="3:13" ht="12.75">
      <c r="C50" t="s">
        <v>10</v>
      </c>
      <c r="D50">
        <v>395</v>
      </c>
      <c r="E50" t="s">
        <v>39</v>
      </c>
      <c r="F50">
        <v>55.2871</v>
      </c>
      <c r="G50">
        <f t="shared" si="17"/>
        <v>21838.4045</v>
      </c>
      <c r="H50" s="1">
        <f t="shared" si="18"/>
        <v>121.3123369975</v>
      </c>
      <c r="I50" s="1">
        <f t="shared" si="22"/>
        <v>83.6923369975</v>
      </c>
      <c r="J50" s="1">
        <v>30.6</v>
      </c>
      <c r="K50" s="1">
        <f t="shared" si="19"/>
        <v>114.2923369975</v>
      </c>
      <c r="L50" s="2">
        <f t="shared" si="20"/>
        <v>120</v>
      </c>
      <c r="M50">
        <f t="shared" si="21"/>
        <v>120.006953847375</v>
      </c>
    </row>
    <row r="51" spans="3:13" ht="12.75">
      <c r="C51" t="s">
        <v>14</v>
      </c>
      <c r="D51">
        <v>418</v>
      </c>
      <c r="E51" t="s">
        <v>39</v>
      </c>
      <c r="F51">
        <v>55.2871</v>
      </c>
      <c r="G51">
        <f t="shared" si="17"/>
        <v>23110.0078</v>
      </c>
      <c r="H51" s="1">
        <f t="shared" si="18"/>
        <v>128.37609332899999</v>
      </c>
      <c r="I51" s="1">
        <f t="shared" si="22"/>
        <v>90.75609332899998</v>
      </c>
      <c r="J51" s="1">
        <v>30.6</v>
      </c>
      <c r="K51" s="1">
        <f t="shared" si="19"/>
        <v>121.35609332899998</v>
      </c>
      <c r="L51" s="2">
        <f t="shared" si="20"/>
        <v>127</v>
      </c>
      <c r="M51">
        <f t="shared" si="21"/>
        <v>127.42389799544998</v>
      </c>
    </row>
    <row r="52" spans="3:13" ht="12.75">
      <c r="C52" t="s">
        <v>15</v>
      </c>
      <c r="D52">
        <v>439</v>
      </c>
      <c r="E52" t="s">
        <v>39</v>
      </c>
      <c r="F52">
        <v>55.2871</v>
      </c>
      <c r="G52">
        <f t="shared" si="17"/>
        <v>24271.036900000003</v>
      </c>
      <c r="H52" s="1">
        <f t="shared" si="18"/>
        <v>134.82560997950003</v>
      </c>
      <c r="I52" s="1">
        <f t="shared" si="22"/>
        <v>97.20560997950003</v>
      </c>
      <c r="J52" s="1">
        <v>30.6</v>
      </c>
      <c r="K52" s="1">
        <f t="shared" si="19"/>
        <v>127.80560997950002</v>
      </c>
      <c r="L52" s="2">
        <f t="shared" si="20"/>
        <v>134</v>
      </c>
      <c r="M52">
        <f t="shared" si="21"/>
        <v>134.195890478475</v>
      </c>
    </row>
    <row r="53" spans="3:13" ht="12.75">
      <c r="C53" t="s">
        <v>16</v>
      </c>
      <c r="D53">
        <v>463</v>
      </c>
      <c r="E53" t="s">
        <v>39</v>
      </c>
      <c r="F53">
        <v>55.2871</v>
      </c>
      <c r="G53">
        <f t="shared" si="17"/>
        <v>25597.9273</v>
      </c>
      <c r="H53" s="1">
        <f t="shared" si="18"/>
        <v>142.1964861515</v>
      </c>
      <c r="I53" s="1">
        <f>H53-37.62</f>
        <v>104.5764861515</v>
      </c>
      <c r="J53" s="1">
        <v>30.6</v>
      </c>
      <c r="K53" s="1">
        <f t="shared" si="19"/>
        <v>135.1764861515</v>
      </c>
      <c r="L53" s="2">
        <f t="shared" si="20"/>
        <v>142</v>
      </c>
      <c r="M53">
        <f t="shared" si="21"/>
        <v>141.935310459075</v>
      </c>
    </row>
    <row r="56" ht="12.75">
      <c r="A56" t="s">
        <v>17</v>
      </c>
    </row>
    <row r="57" spans="3:13" ht="12.75">
      <c r="C57" t="s">
        <v>1</v>
      </c>
      <c r="D57">
        <v>362</v>
      </c>
      <c r="E57" t="s">
        <v>39</v>
      </c>
      <c r="F57">
        <v>55.2871</v>
      </c>
      <c r="G57">
        <f aca="true" t="shared" si="23" ref="G57:G64">(D57*F57)</f>
        <v>20013.930200000003</v>
      </c>
      <c r="H57" s="1">
        <f aca="true" t="shared" si="24" ref="H57:H64">G57*0.005555</f>
        <v>111.17738226100002</v>
      </c>
      <c r="I57" s="1">
        <f aca="true" t="shared" si="25" ref="I57:I63">H57-37.62</f>
        <v>73.55738226100001</v>
      </c>
      <c r="J57" s="1">
        <v>30.6</v>
      </c>
      <c r="K57" s="1">
        <f aca="true" t="shared" si="26" ref="K57:K64">(I57+J57)</f>
        <v>104.15738226100001</v>
      </c>
      <c r="L57" s="2">
        <f aca="true" t="shared" si="27" ref="L57:L64">ROUND(M57,0)</f>
        <v>109</v>
      </c>
      <c r="M57">
        <f aca="true" t="shared" si="28" ref="M57:M64">K57+(K57*0.05)</f>
        <v>109.36525137405</v>
      </c>
    </row>
    <row r="58" spans="3:13" ht="12.75">
      <c r="C58" t="s">
        <v>2</v>
      </c>
      <c r="D58">
        <v>370</v>
      </c>
      <c r="E58" t="s">
        <v>39</v>
      </c>
      <c r="F58">
        <v>55.2871</v>
      </c>
      <c r="G58">
        <f t="shared" si="23"/>
        <v>20456.227000000003</v>
      </c>
      <c r="H58" s="1">
        <f t="shared" si="24"/>
        <v>113.63434098500001</v>
      </c>
      <c r="I58" s="1">
        <f t="shared" si="25"/>
        <v>76.01434098500002</v>
      </c>
      <c r="J58" s="1">
        <v>30.6</v>
      </c>
      <c r="K58" s="1">
        <f t="shared" si="26"/>
        <v>106.61434098500001</v>
      </c>
      <c r="L58" s="2">
        <f t="shared" si="27"/>
        <v>112</v>
      </c>
      <c r="M58">
        <f t="shared" si="28"/>
        <v>111.94505803425001</v>
      </c>
    </row>
    <row r="59" spans="3:13" ht="12.75">
      <c r="C59" t="s">
        <v>3</v>
      </c>
      <c r="D59">
        <v>384</v>
      </c>
      <c r="E59" t="s">
        <v>39</v>
      </c>
      <c r="F59">
        <v>55.2871</v>
      </c>
      <c r="G59">
        <f t="shared" si="23"/>
        <v>21230.2464</v>
      </c>
      <c r="H59" s="1">
        <f t="shared" si="24"/>
        <v>117.934018752</v>
      </c>
      <c r="I59" s="1">
        <f t="shared" si="25"/>
        <v>80.31401875200001</v>
      </c>
      <c r="J59" s="1">
        <v>30.6</v>
      </c>
      <c r="K59" s="1">
        <f t="shared" si="26"/>
        <v>110.914018752</v>
      </c>
      <c r="L59" s="2">
        <f t="shared" si="27"/>
        <v>116</v>
      </c>
      <c r="M59">
        <f t="shared" si="28"/>
        <v>116.4597196896</v>
      </c>
    </row>
    <row r="60" spans="3:13" ht="12.75">
      <c r="C60" t="s">
        <v>4</v>
      </c>
      <c r="D60">
        <v>405</v>
      </c>
      <c r="E60" t="s">
        <v>39</v>
      </c>
      <c r="F60">
        <v>55.2871</v>
      </c>
      <c r="G60">
        <f t="shared" si="23"/>
        <v>22391.2755</v>
      </c>
      <c r="H60" s="1">
        <f t="shared" si="24"/>
        <v>124.3835354025</v>
      </c>
      <c r="I60" s="1">
        <f t="shared" si="25"/>
        <v>86.7635354025</v>
      </c>
      <c r="J60" s="1">
        <v>30.6</v>
      </c>
      <c r="K60" s="1">
        <f t="shared" si="26"/>
        <v>117.36353540249999</v>
      </c>
      <c r="L60" s="2">
        <f t="shared" si="27"/>
        <v>123</v>
      </c>
      <c r="M60">
        <f t="shared" si="28"/>
        <v>123.231712172625</v>
      </c>
    </row>
    <row r="61" spans="3:13" ht="12.75">
      <c r="C61" t="s">
        <v>5</v>
      </c>
      <c r="D61">
        <v>420</v>
      </c>
      <c r="E61" t="s">
        <v>39</v>
      </c>
      <c r="F61">
        <v>55.2871</v>
      </c>
      <c r="G61">
        <f t="shared" si="23"/>
        <v>23220.582000000002</v>
      </c>
      <c r="H61" s="1">
        <f t="shared" si="24"/>
        <v>128.99033301</v>
      </c>
      <c r="I61" s="1">
        <f t="shared" si="25"/>
        <v>91.37033301</v>
      </c>
      <c r="J61" s="1">
        <v>30.6</v>
      </c>
      <c r="K61" s="1">
        <f t="shared" si="26"/>
        <v>121.97033300999999</v>
      </c>
      <c r="L61" s="2">
        <f t="shared" si="27"/>
        <v>128</v>
      </c>
      <c r="M61">
        <f t="shared" si="28"/>
        <v>128.06884966049998</v>
      </c>
    </row>
    <row r="62" spans="3:13" ht="12.75">
      <c r="C62" t="s">
        <v>6</v>
      </c>
      <c r="D62">
        <v>443</v>
      </c>
      <c r="E62" t="s">
        <v>39</v>
      </c>
      <c r="F62">
        <v>55.2871</v>
      </c>
      <c r="G62">
        <f t="shared" si="23"/>
        <v>24492.1853</v>
      </c>
      <c r="H62" s="1">
        <f t="shared" si="24"/>
        <v>136.0540893415</v>
      </c>
      <c r="I62" s="1">
        <f t="shared" si="25"/>
        <v>98.4340893415</v>
      </c>
      <c r="J62" s="1">
        <v>30.6</v>
      </c>
      <c r="K62" s="1">
        <f t="shared" si="26"/>
        <v>129.0340893415</v>
      </c>
      <c r="L62" s="2">
        <f t="shared" si="27"/>
        <v>135</v>
      </c>
      <c r="M62">
        <f t="shared" si="28"/>
        <v>135.48579380857498</v>
      </c>
    </row>
    <row r="63" spans="3:13" ht="12.75">
      <c r="C63" t="s">
        <v>7</v>
      </c>
      <c r="D63">
        <v>465</v>
      </c>
      <c r="E63" t="s">
        <v>39</v>
      </c>
      <c r="F63">
        <v>55.2871</v>
      </c>
      <c r="G63">
        <f t="shared" si="23"/>
        <v>25708.501500000002</v>
      </c>
      <c r="H63" s="1">
        <f t="shared" si="24"/>
        <v>142.81072583250003</v>
      </c>
      <c r="I63" s="1">
        <f t="shared" si="25"/>
        <v>105.19072583250002</v>
      </c>
      <c r="J63" s="1">
        <v>30.6</v>
      </c>
      <c r="K63" s="1">
        <f t="shared" si="26"/>
        <v>135.79072583250002</v>
      </c>
      <c r="L63" s="2">
        <f t="shared" si="27"/>
        <v>143</v>
      </c>
      <c r="M63">
        <f t="shared" si="28"/>
        <v>142.58026212412503</v>
      </c>
    </row>
    <row r="64" spans="3:13" ht="12.75">
      <c r="C64" t="s">
        <v>8</v>
      </c>
      <c r="D64">
        <v>489</v>
      </c>
      <c r="E64" t="s">
        <v>39</v>
      </c>
      <c r="F64">
        <v>55.2871</v>
      </c>
      <c r="G64">
        <f t="shared" si="23"/>
        <v>27035.391900000002</v>
      </c>
      <c r="H64" s="1">
        <f t="shared" si="24"/>
        <v>150.1816020045</v>
      </c>
      <c r="I64" s="1">
        <f>H64-37.62</f>
        <v>112.5616020045</v>
      </c>
      <c r="J64" s="1">
        <v>30.6</v>
      </c>
      <c r="K64" s="1">
        <f t="shared" si="26"/>
        <v>143.1616020045</v>
      </c>
      <c r="L64" s="2">
        <f t="shared" si="27"/>
        <v>150</v>
      </c>
      <c r="M64">
        <f t="shared" si="28"/>
        <v>150.319682104725</v>
      </c>
    </row>
    <row r="67" ht="12.75">
      <c r="A67" t="s">
        <v>18</v>
      </c>
    </row>
    <row r="68" spans="3:13" ht="12.75">
      <c r="C68" t="s">
        <v>1</v>
      </c>
      <c r="D68">
        <v>377</v>
      </c>
      <c r="E68" t="s">
        <v>39</v>
      </c>
      <c r="F68">
        <v>55.2871</v>
      </c>
      <c r="G68">
        <f aca="true" t="shared" si="29" ref="G68:G74">(D68*F68)</f>
        <v>20843.2367</v>
      </c>
      <c r="H68" s="1">
        <f aca="true" t="shared" si="30" ref="H68:H74">G68*0.005555</f>
        <v>115.7841798685</v>
      </c>
      <c r="I68" s="1">
        <f aca="true" t="shared" si="31" ref="I68:I74">H68-37.62</f>
        <v>78.16417986850001</v>
      </c>
      <c r="J68" s="1">
        <v>30.6</v>
      </c>
      <c r="K68" s="1">
        <f aca="true" t="shared" si="32" ref="K68:K74">(I68+J68)</f>
        <v>108.76417986850001</v>
      </c>
      <c r="L68" s="2">
        <f aca="true" t="shared" si="33" ref="L68:L74">ROUND(M68,0)</f>
        <v>114</v>
      </c>
      <c r="M68">
        <f aca="true" t="shared" si="34" ref="M68:M74">K68+(K68*0.05)</f>
        <v>114.20238886192502</v>
      </c>
    </row>
    <row r="69" spans="3:13" ht="12.75">
      <c r="C69" t="s">
        <v>2</v>
      </c>
      <c r="D69">
        <v>397</v>
      </c>
      <c r="E69" t="s">
        <v>39</v>
      </c>
      <c r="F69">
        <v>55.2871</v>
      </c>
      <c r="G69">
        <f t="shared" si="29"/>
        <v>21948.9787</v>
      </c>
      <c r="H69" s="1">
        <f t="shared" si="30"/>
        <v>121.9265766785</v>
      </c>
      <c r="I69" s="1">
        <f t="shared" si="31"/>
        <v>84.3065766785</v>
      </c>
      <c r="J69" s="1">
        <v>30.6</v>
      </c>
      <c r="K69" s="1">
        <f t="shared" si="32"/>
        <v>114.90657667849999</v>
      </c>
      <c r="L69" s="2">
        <f t="shared" si="33"/>
        <v>121</v>
      </c>
      <c r="M69">
        <f t="shared" si="34"/>
        <v>120.65190551242499</v>
      </c>
    </row>
    <row r="70" spans="3:13" ht="12.75">
      <c r="C70" t="s">
        <v>3</v>
      </c>
      <c r="D70">
        <v>421</v>
      </c>
      <c r="E70" t="s">
        <v>39</v>
      </c>
      <c r="F70">
        <v>55.2871</v>
      </c>
      <c r="G70">
        <f t="shared" si="29"/>
        <v>23275.8691</v>
      </c>
      <c r="H70" s="1">
        <f t="shared" si="30"/>
        <v>129.2974528505</v>
      </c>
      <c r="I70" s="1">
        <f t="shared" si="31"/>
        <v>91.6774528505</v>
      </c>
      <c r="J70" s="1">
        <v>30.6</v>
      </c>
      <c r="K70" s="1">
        <f t="shared" si="32"/>
        <v>122.2774528505</v>
      </c>
      <c r="L70" s="2">
        <f t="shared" si="33"/>
        <v>128</v>
      </c>
      <c r="M70">
        <f t="shared" si="34"/>
        <v>128.391325493025</v>
      </c>
    </row>
    <row r="71" spans="3:13" ht="12.75">
      <c r="C71" t="s">
        <v>4</v>
      </c>
      <c r="D71">
        <v>445</v>
      </c>
      <c r="E71" t="s">
        <v>39</v>
      </c>
      <c r="F71">
        <v>55.2871</v>
      </c>
      <c r="G71">
        <f t="shared" si="29"/>
        <v>24602.7595</v>
      </c>
      <c r="H71" s="1">
        <f t="shared" si="30"/>
        <v>136.6683290225</v>
      </c>
      <c r="I71" s="1">
        <f t="shared" si="31"/>
        <v>99.04832902249998</v>
      </c>
      <c r="J71" s="1">
        <v>30.6</v>
      </c>
      <c r="K71" s="1">
        <f t="shared" si="32"/>
        <v>129.64832902249998</v>
      </c>
      <c r="L71" s="2">
        <f t="shared" si="33"/>
        <v>136</v>
      </c>
      <c r="M71">
        <f t="shared" si="34"/>
        <v>136.13074547362498</v>
      </c>
    </row>
    <row r="72" spans="3:13" ht="12.75">
      <c r="C72" t="s">
        <v>5</v>
      </c>
      <c r="D72">
        <v>467</v>
      </c>
      <c r="E72" t="s">
        <v>39</v>
      </c>
      <c r="F72">
        <v>55.2871</v>
      </c>
      <c r="G72">
        <f t="shared" si="29"/>
        <v>25819.0757</v>
      </c>
      <c r="H72" s="1">
        <f t="shared" si="30"/>
        <v>143.4249655135</v>
      </c>
      <c r="I72" s="1">
        <f t="shared" si="31"/>
        <v>105.80496551350001</v>
      </c>
      <c r="J72" s="1">
        <v>30.6</v>
      </c>
      <c r="K72" s="1">
        <f t="shared" si="32"/>
        <v>136.4049655135</v>
      </c>
      <c r="L72" s="2">
        <f t="shared" si="33"/>
        <v>143</v>
      </c>
      <c r="M72">
        <f t="shared" si="34"/>
        <v>143.225213789175</v>
      </c>
    </row>
    <row r="73" spans="3:13" ht="12.75">
      <c r="C73" t="s">
        <v>6</v>
      </c>
      <c r="D73">
        <v>490</v>
      </c>
      <c r="E73" t="s">
        <v>39</v>
      </c>
      <c r="F73">
        <v>55.2871</v>
      </c>
      <c r="G73">
        <f t="shared" si="29"/>
        <v>27090.679</v>
      </c>
      <c r="H73" s="1">
        <f t="shared" si="30"/>
        <v>150.48872184500001</v>
      </c>
      <c r="I73" s="1">
        <f t="shared" si="31"/>
        <v>112.86872184500001</v>
      </c>
      <c r="J73" s="1">
        <v>30.6</v>
      </c>
      <c r="K73" s="1">
        <f t="shared" si="32"/>
        <v>143.468721845</v>
      </c>
      <c r="L73" s="2">
        <f t="shared" si="33"/>
        <v>151</v>
      </c>
      <c r="M73">
        <f t="shared" si="34"/>
        <v>150.64215793725</v>
      </c>
    </row>
    <row r="74" spans="3:13" ht="12.75">
      <c r="C74" t="s">
        <v>7</v>
      </c>
      <c r="D74">
        <v>514</v>
      </c>
      <c r="E74" t="s">
        <v>39</v>
      </c>
      <c r="F74">
        <v>55.2871</v>
      </c>
      <c r="G74">
        <f t="shared" si="29"/>
        <v>28417.5694</v>
      </c>
      <c r="H74" s="1">
        <f t="shared" si="30"/>
        <v>157.859598017</v>
      </c>
      <c r="I74" s="1">
        <f t="shared" si="31"/>
        <v>120.23959801699999</v>
      </c>
      <c r="J74" s="1">
        <v>30.6</v>
      </c>
      <c r="K74" s="1">
        <f t="shared" si="32"/>
        <v>150.839598017</v>
      </c>
      <c r="L74" s="2">
        <f t="shared" si="33"/>
        <v>158</v>
      </c>
      <c r="M74">
        <f t="shared" si="34"/>
        <v>158.38157791785</v>
      </c>
    </row>
    <row r="77" ht="12.75">
      <c r="A77" t="s">
        <v>21</v>
      </c>
    </row>
    <row r="78" spans="3:13" ht="12.75">
      <c r="C78" t="s">
        <v>1</v>
      </c>
      <c r="D78">
        <v>297</v>
      </c>
      <c r="E78" t="s">
        <v>39</v>
      </c>
      <c r="F78">
        <v>55.2871</v>
      </c>
      <c r="G78">
        <f aca="true" t="shared" si="35" ref="G78:G88">(D78*F78)</f>
        <v>16420.2687</v>
      </c>
      <c r="H78" s="1">
        <f aca="true" t="shared" si="36" ref="H78:H88">G78*0.005555</f>
        <v>91.2145926285</v>
      </c>
      <c r="I78" s="1">
        <f aca="true" t="shared" si="37" ref="I78:I88">H78-37.62</f>
        <v>53.5945926285</v>
      </c>
      <c r="J78" s="1">
        <v>30.6</v>
      </c>
      <c r="K78" s="1">
        <f aca="true" t="shared" si="38" ref="K78:K88">(I78+J78)</f>
        <v>84.1945926285</v>
      </c>
      <c r="L78" s="2">
        <f aca="true" t="shared" si="39" ref="L78:L88">ROUND(M78,0)</f>
        <v>88</v>
      </c>
      <c r="M78">
        <f aca="true" t="shared" si="40" ref="M78:M88">K78+(K78*0.05)</f>
        <v>88.40432225992501</v>
      </c>
    </row>
    <row r="79" spans="3:13" ht="12.75">
      <c r="C79" t="s">
        <v>2</v>
      </c>
      <c r="D79">
        <v>303</v>
      </c>
      <c r="E79" t="s">
        <v>39</v>
      </c>
      <c r="F79">
        <v>55.2871</v>
      </c>
      <c r="G79">
        <f t="shared" si="35"/>
        <v>16751.9913</v>
      </c>
      <c r="H79" s="1">
        <f t="shared" si="36"/>
        <v>93.0573116715</v>
      </c>
      <c r="I79" s="1">
        <f t="shared" si="37"/>
        <v>55.437311671500005</v>
      </c>
      <c r="J79" s="1">
        <v>30.6</v>
      </c>
      <c r="K79" s="1">
        <f t="shared" si="38"/>
        <v>86.0373116715</v>
      </c>
      <c r="L79" s="2">
        <f t="shared" si="39"/>
        <v>90</v>
      </c>
      <c r="M79">
        <f t="shared" si="40"/>
        <v>90.339177255075</v>
      </c>
    </row>
    <row r="80" spans="3:13" ht="12.75">
      <c r="C80" t="s">
        <v>3</v>
      </c>
      <c r="D80">
        <v>323</v>
      </c>
      <c r="E80" t="s">
        <v>39</v>
      </c>
      <c r="F80">
        <v>55.2871</v>
      </c>
      <c r="G80">
        <f t="shared" si="35"/>
        <v>17857.7333</v>
      </c>
      <c r="H80" s="1">
        <f t="shared" si="36"/>
        <v>99.1997084815</v>
      </c>
      <c r="I80" s="1">
        <f t="shared" si="37"/>
        <v>61.5797084815</v>
      </c>
      <c r="J80" s="1">
        <v>30.6</v>
      </c>
      <c r="K80" s="1">
        <f t="shared" si="38"/>
        <v>92.1797084815</v>
      </c>
      <c r="L80" s="2">
        <f t="shared" si="39"/>
        <v>97</v>
      </c>
      <c r="M80">
        <f t="shared" si="40"/>
        <v>96.788693905575</v>
      </c>
    </row>
    <row r="81" spans="3:13" ht="12.75">
      <c r="C81" t="s">
        <v>4</v>
      </c>
      <c r="D81">
        <v>330</v>
      </c>
      <c r="E81" t="s">
        <v>39</v>
      </c>
      <c r="F81">
        <v>55.2871</v>
      </c>
      <c r="G81">
        <f t="shared" si="35"/>
        <v>18244.743000000002</v>
      </c>
      <c r="H81" s="1">
        <f t="shared" si="36"/>
        <v>101.349547365</v>
      </c>
      <c r="I81" s="1">
        <f t="shared" si="37"/>
        <v>63.72954736500001</v>
      </c>
      <c r="J81" s="1">
        <v>30.6</v>
      </c>
      <c r="K81" s="1">
        <f t="shared" si="38"/>
        <v>94.32954736500001</v>
      </c>
      <c r="L81" s="2">
        <f>ROUND(M81,0)</f>
        <v>99</v>
      </c>
      <c r="M81">
        <f t="shared" si="40"/>
        <v>99.04602473325001</v>
      </c>
    </row>
    <row r="82" spans="3:13" ht="12.75">
      <c r="C82" t="s">
        <v>5</v>
      </c>
      <c r="D82">
        <v>354</v>
      </c>
      <c r="E82" t="s">
        <v>39</v>
      </c>
      <c r="F82">
        <v>55.2871</v>
      </c>
      <c r="G82">
        <f t="shared" si="35"/>
        <v>19571.633400000002</v>
      </c>
      <c r="H82" s="1">
        <f t="shared" si="36"/>
        <v>108.72042353700002</v>
      </c>
      <c r="I82" s="1">
        <f t="shared" si="37"/>
        <v>71.10042353700001</v>
      </c>
      <c r="J82" s="1">
        <v>30.6</v>
      </c>
      <c r="K82" s="1">
        <f t="shared" si="38"/>
        <v>101.700423537</v>
      </c>
      <c r="L82" s="2">
        <f t="shared" si="39"/>
        <v>107</v>
      </c>
      <c r="M82">
        <f t="shared" si="40"/>
        <v>106.78544471385001</v>
      </c>
    </row>
    <row r="83" spans="3:13" ht="12.75">
      <c r="C83" t="s">
        <v>6</v>
      </c>
      <c r="D83">
        <v>368</v>
      </c>
      <c r="E83" t="s">
        <v>39</v>
      </c>
      <c r="F83">
        <v>55.2871</v>
      </c>
      <c r="G83">
        <f t="shared" si="35"/>
        <v>20345.6528</v>
      </c>
      <c r="H83" s="1">
        <f t="shared" si="36"/>
        <v>113.020101304</v>
      </c>
      <c r="I83" s="1">
        <f t="shared" si="37"/>
        <v>75.400101304</v>
      </c>
      <c r="J83" s="1">
        <v>30.6</v>
      </c>
      <c r="K83" s="1">
        <f t="shared" si="38"/>
        <v>106.000101304</v>
      </c>
      <c r="L83" s="2">
        <f t="shared" si="39"/>
        <v>111</v>
      </c>
      <c r="M83">
        <f t="shared" si="40"/>
        <v>111.3001063692</v>
      </c>
    </row>
    <row r="84" spans="3:13" ht="12.75">
      <c r="C84" t="s">
        <v>7</v>
      </c>
      <c r="D84">
        <v>380</v>
      </c>
      <c r="E84" t="s">
        <v>39</v>
      </c>
      <c r="F84">
        <v>55.2871</v>
      </c>
      <c r="G84">
        <f t="shared" si="35"/>
        <v>21009.098</v>
      </c>
      <c r="H84" s="1">
        <f t="shared" si="36"/>
        <v>116.70553939000001</v>
      </c>
      <c r="I84" s="1">
        <f t="shared" si="37"/>
        <v>79.08553939000001</v>
      </c>
      <c r="J84" s="1">
        <v>30.6</v>
      </c>
      <c r="K84" s="1">
        <f t="shared" si="38"/>
        <v>109.68553939</v>
      </c>
      <c r="L84" s="2">
        <f t="shared" si="39"/>
        <v>115</v>
      </c>
      <c r="M84">
        <f t="shared" si="40"/>
        <v>115.1698163595</v>
      </c>
    </row>
    <row r="85" spans="3:13" ht="12.75">
      <c r="C85" t="s">
        <v>8</v>
      </c>
      <c r="D85">
        <v>395</v>
      </c>
      <c r="E85" t="s">
        <v>39</v>
      </c>
      <c r="F85">
        <v>55.2871</v>
      </c>
      <c r="G85">
        <f t="shared" si="35"/>
        <v>21838.4045</v>
      </c>
      <c r="H85" s="1">
        <f t="shared" si="36"/>
        <v>121.3123369975</v>
      </c>
      <c r="I85" s="1">
        <f t="shared" si="37"/>
        <v>83.6923369975</v>
      </c>
      <c r="J85" s="1">
        <v>30.6</v>
      </c>
      <c r="K85" s="1">
        <f t="shared" si="38"/>
        <v>114.2923369975</v>
      </c>
      <c r="L85" s="2">
        <f t="shared" si="39"/>
        <v>120</v>
      </c>
      <c r="M85">
        <f t="shared" si="40"/>
        <v>120.006953847375</v>
      </c>
    </row>
    <row r="86" spans="3:13" ht="12.75">
      <c r="C86" t="s">
        <v>9</v>
      </c>
      <c r="D86">
        <v>418</v>
      </c>
      <c r="E86" t="s">
        <v>39</v>
      </c>
      <c r="F86">
        <v>55.2871</v>
      </c>
      <c r="G86">
        <f t="shared" si="35"/>
        <v>23110.0078</v>
      </c>
      <c r="H86" s="1">
        <f t="shared" si="36"/>
        <v>128.37609332899999</v>
      </c>
      <c r="I86" s="1">
        <f t="shared" si="37"/>
        <v>90.75609332899998</v>
      </c>
      <c r="J86" s="1">
        <v>30.6</v>
      </c>
      <c r="K86" s="1">
        <f t="shared" si="38"/>
        <v>121.35609332899998</v>
      </c>
      <c r="L86" s="2">
        <f t="shared" si="39"/>
        <v>127</v>
      </c>
      <c r="M86">
        <f t="shared" si="40"/>
        <v>127.42389799544998</v>
      </c>
    </row>
    <row r="87" spans="3:13" ht="12.75">
      <c r="C87" t="s">
        <v>10</v>
      </c>
      <c r="D87">
        <v>439</v>
      </c>
      <c r="E87" t="s">
        <v>39</v>
      </c>
      <c r="F87">
        <v>55.2871</v>
      </c>
      <c r="G87">
        <f t="shared" si="35"/>
        <v>24271.036900000003</v>
      </c>
      <c r="H87" s="1">
        <f t="shared" si="36"/>
        <v>134.82560997950003</v>
      </c>
      <c r="I87" s="1">
        <f t="shared" si="37"/>
        <v>97.20560997950003</v>
      </c>
      <c r="J87" s="1">
        <v>30.6</v>
      </c>
      <c r="K87" s="1">
        <f t="shared" si="38"/>
        <v>127.80560997950002</v>
      </c>
      <c r="L87" s="2">
        <f t="shared" si="39"/>
        <v>134</v>
      </c>
      <c r="M87">
        <f t="shared" si="40"/>
        <v>134.195890478475</v>
      </c>
    </row>
    <row r="88" spans="3:13" ht="12.75">
      <c r="C88" t="s">
        <v>14</v>
      </c>
      <c r="D88">
        <v>463</v>
      </c>
      <c r="E88" t="s">
        <v>39</v>
      </c>
      <c r="F88">
        <v>55.2871</v>
      </c>
      <c r="G88">
        <f t="shared" si="35"/>
        <v>25597.9273</v>
      </c>
      <c r="H88" s="1">
        <f t="shared" si="36"/>
        <v>142.1964861515</v>
      </c>
      <c r="I88" s="1">
        <f t="shared" si="37"/>
        <v>104.5764861515</v>
      </c>
      <c r="J88" s="1">
        <v>30.6</v>
      </c>
      <c r="K88" s="1">
        <f t="shared" si="38"/>
        <v>135.1764861515</v>
      </c>
      <c r="L88" s="2">
        <f t="shared" si="39"/>
        <v>142</v>
      </c>
      <c r="M88">
        <f t="shared" si="40"/>
        <v>141.935310459075</v>
      </c>
    </row>
    <row r="91" ht="12.75">
      <c r="A91" t="s">
        <v>22</v>
      </c>
    </row>
    <row r="92" spans="3:13" ht="12.75">
      <c r="C92" t="s">
        <v>1</v>
      </c>
      <c r="D92">
        <v>370</v>
      </c>
      <c r="E92" t="s">
        <v>39</v>
      </c>
      <c r="F92">
        <v>55.2871</v>
      </c>
      <c r="G92">
        <f>(D92*F92)</f>
        <v>20456.227000000003</v>
      </c>
      <c r="H92" s="1">
        <f>G92*0.005555</f>
        <v>113.63434098500001</v>
      </c>
      <c r="I92" s="1">
        <f aca="true" t="shared" si="41" ref="I92:I98">H92-37.62</f>
        <v>76.01434098500002</v>
      </c>
      <c r="J92" s="1">
        <v>30.6</v>
      </c>
      <c r="K92" s="1">
        <f aca="true" t="shared" si="42" ref="K92:K98">(I92+J92)</f>
        <v>106.61434098500001</v>
      </c>
      <c r="L92" s="2">
        <f aca="true" t="shared" si="43" ref="L92:L98">ROUND(M92,0)</f>
        <v>112</v>
      </c>
      <c r="M92">
        <f aca="true" t="shared" si="44" ref="M92:M98">K92+(K92*0.05)</f>
        <v>111.94505803425001</v>
      </c>
    </row>
    <row r="93" spans="3:13" ht="12.75">
      <c r="C93" t="s">
        <v>2</v>
      </c>
      <c r="D93">
        <v>394</v>
      </c>
      <c r="E93" t="s">
        <v>39</v>
      </c>
      <c r="F93">
        <v>55.2871</v>
      </c>
      <c r="G93">
        <f aca="true" t="shared" si="45" ref="G93:G98">(D93*F93)</f>
        <v>21783.1174</v>
      </c>
      <c r="H93" s="1">
        <f aca="true" t="shared" si="46" ref="H93:H98">G93*0.005555</f>
        <v>121.00521715699999</v>
      </c>
      <c r="I93" s="1">
        <f t="shared" si="41"/>
        <v>83.385217157</v>
      </c>
      <c r="J93" s="1">
        <v>30.6</v>
      </c>
      <c r="K93" s="1">
        <f t="shared" si="42"/>
        <v>113.985217157</v>
      </c>
      <c r="L93" s="2">
        <f t="shared" si="43"/>
        <v>120</v>
      </c>
      <c r="M93">
        <f t="shared" si="44"/>
        <v>119.68447801484999</v>
      </c>
    </row>
    <row r="94" spans="3:13" ht="12.75">
      <c r="C94" t="s">
        <v>3</v>
      </c>
      <c r="D94">
        <v>416</v>
      </c>
      <c r="E94" t="s">
        <v>39</v>
      </c>
      <c r="F94">
        <v>55.2871</v>
      </c>
      <c r="G94">
        <f t="shared" si="45"/>
        <v>22999.4336</v>
      </c>
      <c r="H94" s="1">
        <f t="shared" si="46"/>
        <v>127.761853648</v>
      </c>
      <c r="I94" s="1">
        <f t="shared" si="41"/>
        <v>90.141853648</v>
      </c>
      <c r="J94" s="1">
        <v>30.6</v>
      </c>
      <c r="K94" s="1">
        <f t="shared" si="42"/>
        <v>120.74185364799999</v>
      </c>
      <c r="L94" s="2">
        <f t="shared" si="43"/>
        <v>127</v>
      </c>
      <c r="M94">
        <f t="shared" si="44"/>
        <v>126.77894633039999</v>
      </c>
    </row>
    <row r="95" spans="3:13" ht="12.75">
      <c r="C95" t="s">
        <v>4</v>
      </c>
      <c r="D95">
        <v>434</v>
      </c>
      <c r="E95" t="s">
        <v>39</v>
      </c>
      <c r="F95">
        <v>55.2871</v>
      </c>
      <c r="G95">
        <f t="shared" si="45"/>
        <v>23994.6014</v>
      </c>
      <c r="H95" s="1">
        <f t="shared" si="46"/>
        <v>133.290010777</v>
      </c>
      <c r="I95" s="1">
        <f t="shared" si="41"/>
        <v>95.67001077699999</v>
      </c>
      <c r="J95" s="1">
        <v>30.6</v>
      </c>
      <c r="K95" s="1">
        <f t="shared" si="42"/>
        <v>126.27001077699998</v>
      </c>
      <c r="L95" s="2">
        <f t="shared" si="43"/>
        <v>133</v>
      </c>
      <c r="M95">
        <f t="shared" si="44"/>
        <v>132.58351131585</v>
      </c>
    </row>
    <row r="96" spans="3:13" ht="12.75">
      <c r="C96" t="s">
        <v>5</v>
      </c>
      <c r="D96">
        <v>450</v>
      </c>
      <c r="E96" t="s">
        <v>39</v>
      </c>
      <c r="F96">
        <v>55.2871</v>
      </c>
      <c r="G96">
        <f t="shared" si="45"/>
        <v>24879.195</v>
      </c>
      <c r="H96" s="1">
        <f t="shared" si="46"/>
        <v>138.203928225</v>
      </c>
      <c r="I96" s="1">
        <f t="shared" si="41"/>
        <v>100.583928225</v>
      </c>
      <c r="J96" s="1">
        <v>30.6</v>
      </c>
      <c r="K96" s="1">
        <f t="shared" si="42"/>
        <v>131.183928225</v>
      </c>
      <c r="L96" s="2">
        <f t="shared" si="43"/>
        <v>138</v>
      </c>
      <c r="M96">
        <f t="shared" si="44"/>
        <v>137.74312463625</v>
      </c>
    </row>
    <row r="97" spans="3:13" ht="12.75">
      <c r="C97" t="s">
        <v>6</v>
      </c>
      <c r="D97">
        <v>469</v>
      </c>
      <c r="E97" t="s">
        <v>39</v>
      </c>
      <c r="F97">
        <v>55.2871</v>
      </c>
      <c r="G97">
        <f t="shared" si="45"/>
        <v>25929.6499</v>
      </c>
      <c r="H97" s="1">
        <f t="shared" si="46"/>
        <v>144.0392051945</v>
      </c>
      <c r="I97" s="1">
        <f t="shared" si="41"/>
        <v>106.4192051945</v>
      </c>
      <c r="J97" s="1">
        <v>30.6</v>
      </c>
      <c r="K97" s="1">
        <f t="shared" si="42"/>
        <v>137.0192051945</v>
      </c>
      <c r="L97" s="2">
        <f t="shared" si="43"/>
        <v>144</v>
      </c>
      <c r="M97">
        <f t="shared" si="44"/>
        <v>143.870165454225</v>
      </c>
    </row>
    <row r="98" spans="3:13" ht="12.75">
      <c r="C98" t="s">
        <v>7</v>
      </c>
      <c r="D98">
        <v>489</v>
      </c>
      <c r="E98" t="s">
        <v>39</v>
      </c>
      <c r="F98">
        <v>55.2871</v>
      </c>
      <c r="G98">
        <f t="shared" si="45"/>
        <v>27035.391900000002</v>
      </c>
      <c r="H98" s="1">
        <f t="shared" si="46"/>
        <v>150.1816020045</v>
      </c>
      <c r="I98" s="1">
        <f t="shared" si="41"/>
        <v>112.5616020045</v>
      </c>
      <c r="J98" s="1">
        <v>30.6</v>
      </c>
      <c r="K98" s="1">
        <f t="shared" si="42"/>
        <v>143.1616020045</v>
      </c>
      <c r="L98" s="2">
        <f t="shared" si="43"/>
        <v>150</v>
      </c>
      <c r="M98">
        <f t="shared" si="44"/>
        <v>150.319682104725</v>
      </c>
    </row>
    <row r="101" ht="12.75">
      <c r="A101" t="s">
        <v>23</v>
      </c>
    </row>
    <row r="102" spans="3:13" ht="12.75">
      <c r="C102" t="s">
        <v>1</v>
      </c>
      <c r="D102">
        <v>468</v>
      </c>
      <c r="E102" t="s">
        <v>39</v>
      </c>
      <c r="F102">
        <v>55.2871</v>
      </c>
      <c r="G102">
        <f>(D102*F102)</f>
        <v>25874.362800000003</v>
      </c>
      <c r="H102" s="1">
        <f>G102*0.005555</f>
        <v>143.73208535400002</v>
      </c>
      <c r="I102" s="1">
        <f>H102-37.62</f>
        <v>106.11208535400002</v>
      </c>
      <c r="J102" s="1">
        <v>30.6</v>
      </c>
      <c r="K102" s="1">
        <f>(I102+J102)</f>
        <v>136.712085354</v>
      </c>
      <c r="L102" s="2">
        <f>ROUND(M102,0)</f>
        <v>144</v>
      </c>
      <c r="M102">
        <f>K102+(K102*0.05)</f>
        <v>143.54768962170002</v>
      </c>
    </row>
    <row r="103" spans="3:13" ht="12.75">
      <c r="C103" t="s">
        <v>2</v>
      </c>
      <c r="D103">
        <v>489</v>
      </c>
      <c r="E103" t="s">
        <v>39</v>
      </c>
      <c r="F103">
        <v>55.2871</v>
      </c>
      <c r="G103">
        <f>(D103*F103)</f>
        <v>27035.391900000002</v>
      </c>
      <c r="H103" s="1">
        <f>G103*0.005555</f>
        <v>150.1816020045</v>
      </c>
      <c r="I103" s="1">
        <f>H103-37.62</f>
        <v>112.5616020045</v>
      </c>
      <c r="J103" s="1">
        <v>30.6</v>
      </c>
      <c r="K103" s="1">
        <f>(I103+J103)</f>
        <v>143.1616020045</v>
      </c>
      <c r="L103" s="2">
        <f>ROUND(M103,0)</f>
        <v>150</v>
      </c>
      <c r="M103">
        <f>K103+(K103*0.05)</f>
        <v>150.319682104725</v>
      </c>
    </row>
    <row r="104" spans="3:13" ht="12.75">
      <c r="C104" t="s">
        <v>3</v>
      </c>
      <c r="D104">
        <v>514</v>
      </c>
      <c r="E104" t="s">
        <v>39</v>
      </c>
      <c r="F104">
        <v>55.2871</v>
      </c>
      <c r="G104">
        <f>(D104*F104)</f>
        <v>28417.5694</v>
      </c>
      <c r="H104" s="1">
        <f>G104*0.005555</f>
        <v>157.859598017</v>
      </c>
      <c r="I104" s="1">
        <f>H104-37.62</f>
        <v>120.23959801699999</v>
      </c>
      <c r="J104" s="1">
        <v>30.6</v>
      </c>
      <c r="K104" s="1">
        <f>(I104+J104)</f>
        <v>150.839598017</v>
      </c>
      <c r="L104" s="2">
        <f>ROUND(M104,0)</f>
        <v>158</v>
      </c>
      <c r="M104">
        <f>K104+(K104*0.05)</f>
        <v>158.38157791785</v>
      </c>
    </row>
    <row r="107" ht="12.75">
      <c r="A107" t="s">
        <v>24</v>
      </c>
    </row>
    <row r="108" spans="3:13" ht="12.75">
      <c r="C108" t="s">
        <v>1</v>
      </c>
      <c r="D108">
        <v>417</v>
      </c>
      <c r="E108" t="s">
        <v>39</v>
      </c>
      <c r="F108">
        <v>55.2871</v>
      </c>
      <c r="G108">
        <f>(D108*F108)</f>
        <v>23054.7207</v>
      </c>
      <c r="H108" s="1">
        <f>G108*0.005555</f>
        <v>128.0689734885</v>
      </c>
      <c r="I108" s="1">
        <f>H108-37.62</f>
        <v>90.4489734885</v>
      </c>
      <c r="J108" s="1">
        <v>30.6</v>
      </c>
      <c r="K108" s="1">
        <f>(I108+J108)</f>
        <v>121.0489734885</v>
      </c>
      <c r="L108" s="2">
        <f>ROUND(M108,0)</f>
        <v>127</v>
      </c>
      <c r="M108">
        <f>K108+(K108*0.05)</f>
        <v>127.10142216292499</v>
      </c>
    </row>
    <row r="109" spans="3:13" ht="12.75">
      <c r="C109" t="s">
        <v>2</v>
      </c>
      <c r="D109">
        <v>437</v>
      </c>
      <c r="E109" t="s">
        <v>39</v>
      </c>
      <c r="F109">
        <v>55.2871</v>
      </c>
      <c r="G109">
        <f>(D109*F109)</f>
        <v>24160.4627</v>
      </c>
      <c r="H109" s="1">
        <f>G109*0.005555</f>
        <v>134.21137029850001</v>
      </c>
      <c r="I109" s="1">
        <f>H109-37.62</f>
        <v>96.59137029850001</v>
      </c>
      <c r="J109" s="1">
        <v>30.6</v>
      </c>
      <c r="K109" s="1">
        <f>(I109+J109)</f>
        <v>127.1913702985</v>
      </c>
      <c r="L109" s="2">
        <f>ROUND(M109,0)</f>
        <v>134</v>
      </c>
      <c r="M109">
        <f>K109+(K109*0.05)</f>
        <v>133.550938813425</v>
      </c>
    </row>
    <row r="110" spans="3:13" ht="12.75">
      <c r="C110" t="s">
        <v>3</v>
      </c>
      <c r="D110">
        <v>458</v>
      </c>
      <c r="E110" t="s">
        <v>39</v>
      </c>
      <c r="F110">
        <v>55.2871</v>
      </c>
      <c r="G110">
        <f>(D110*F110)</f>
        <v>25321.4918</v>
      </c>
      <c r="H110" s="1">
        <f>G110*0.005555</f>
        <v>140.660886949</v>
      </c>
      <c r="I110" s="1">
        <f>H110-37.62</f>
        <v>103.040886949</v>
      </c>
      <c r="J110" s="1">
        <v>30.6</v>
      </c>
      <c r="K110" s="1">
        <f>(I110+J110)</f>
        <v>133.640886949</v>
      </c>
      <c r="L110" s="2">
        <f>ROUND(M110,0)</f>
        <v>140</v>
      </c>
      <c r="M110">
        <f>K110+(K110*0.05)</f>
        <v>140.32293129644998</v>
      </c>
    </row>
    <row r="111" spans="3:13" ht="12.75">
      <c r="C111" t="s">
        <v>4</v>
      </c>
      <c r="D111">
        <v>493</v>
      </c>
      <c r="E111" t="s">
        <v>39</v>
      </c>
      <c r="F111">
        <v>55.2871</v>
      </c>
      <c r="G111">
        <f>(D111*F111)</f>
        <v>27256.5403</v>
      </c>
      <c r="H111" s="1">
        <f>G111*0.005555</f>
        <v>151.4100813665</v>
      </c>
      <c r="I111" s="1">
        <f>H111-37.62</f>
        <v>113.7900813665</v>
      </c>
      <c r="J111" s="1">
        <v>30.6</v>
      </c>
      <c r="K111" s="1">
        <f>(I111+J111)</f>
        <v>144.3900813665</v>
      </c>
      <c r="L111" s="2">
        <f>ROUND(M111,0)</f>
        <v>152</v>
      </c>
      <c r="M111">
        <f>K111+(K111*0.05)</f>
        <v>151.609585434825</v>
      </c>
    </row>
    <row r="112" spans="3:13" ht="12.75">
      <c r="C112" t="s">
        <v>5</v>
      </c>
      <c r="D112">
        <v>507</v>
      </c>
      <c r="E112" t="s">
        <v>39</v>
      </c>
      <c r="F112">
        <v>55.2871</v>
      </c>
      <c r="G112">
        <f>(D112*F112)</f>
        <v>28030.5597</v>
      </c>
      <c r="H112" s="1">
        <f>G112*0.005555</f>
        <v>155.7097591335</v>
      </c>
      <c r="I112" s="1">
        <f>H112-37.62</f>
        <v>118.0897591335</v>
      </c>
      <c r="J112" s="1">
        <v>30.6</v>
      </c>
      <c r="K112" s="1">
        <f>(I112+J112)</f>
        <v>148.6897591335</v>
      </c>
      <c r="L112" s="2">
        <f>ROUND(M112,0)</f>
        <v>156</v>
      </c>
      <c r="M112">
        <f>K112+(K112*0.05)</f>
        <v>156.124247090175</v>
      </c>
    </row>
    <row r="115" ht="12.75">
      <c r="A115" t="s">
        <v>25</v>
      </c>
    </row>
    <row r="116" spans="3:13" ht="12.75">
      <c r="C116" t="s">
        <v>2</v>
      </c>
      <c r="D116">
        <v>376</v>
      </c>
      <c r="E116" t="s">
        <v>39</v>
      </c>
      <c r="F116">
        <v>55.2871</v>
      </c>
      <c r="G116">
        <f aca="true" t="shared" si="47" ref="G116:G126">(D116*F116)</f>
        <v>20787.9496</v>
      </c>
      <c r="H116" s="1">
        <f aca="true" t="shared" si="48" ref="H116:H126">G116*0.005555</f>
        <v>115.477060028</v>
      </c>
      <c r="I116" s="1">
        <f aca="true" t="shared" si="49" ref="I116:I126">H116-37.62</f>
        <v>77.857060028</v>
      </c>
      <c r="J116" s="1">
        <v>30.6</v>
      </c>
      <c r="K116" s="1">
        <f aca="true" t="shared" si="50" ref="K116:K126">(I116+J116)</f>
        <v>108.457060028</v>
      </c>
      <c r="L116" s="2">
        <f aca="true" t="shared" si="51" ref="L116:L126">ROUND(M116,0)</f>
        <v>114</v>
      </c>
      <c r="M116">
        <f aca="true" t="shared" si="52" ref="M116:M126">K116+(K116*0.05)</f>
        <v>113.8799130294</v>
      </c>
    </row>
    <row r="117" spans="3:13" ht="12.75">
      <c r="C117" t="s">
        <v>3</v>
      </c>
      <c r="D117">
        <v>389</v>
      </c>
      <c r="E117" t="s">
        <v>39</v>
      </c>
      <c r="F117">
        <v>55.2871</v>
      </c>
      <c r="G117">
        <f t="shared" si="47"/>
        <v>21506.6819</v>
      </c>
      <c r="H117" s="1">
        <f t="shared" si="48"/>
        <v>119.4696179545</v>
      </c>
      <c r="I117" s="1">
        <f t="shared" si="49"/>
        <v>81.84961795449999</v>
      </c>
      <c r="J117" s="1">
        <v>30.6</v>
      </c>
      <c r="K117" s="1">
        <f t="shared" si="50"/>
        <v>112.44961795449998</v>
      </c>
      <c r="L117" s="2">
        <f t="shared" si="51"/>
        <v>118</v>
      </c>
      <c r="M117">
        <f t="shared" si="52"/>
        <v>118.07209885222498</v>
      </c>
    </row>
    <row r="118" spans="3:13" ht="12.75">
      <c r="C118" t="s">
        <v>4</v>
      </c>
      <c r="D118">
        <v>408</v>
      </c>
      <c r="E118" t="s">
        <v>39</v>
      </c>
      <c r="F118">
        <v>55.2871</v>
      </c>
      <c r="G118">
        <f t="shared" si="47"/>
        <v>22557.1368</v>
      </c>
      <c r="H118" s="1">
        <f t="shared" si="48"/>
        <v>125.304894924</v>
      </c>
      <c r="I118" s="1">
        <f t="shared" si="49"/>
        <v>87.68489492399999</v>
      </c>
      <c r="J118" s="1">
        <v>30.6</v>
      </c>
      <c r="K118" s="1">
        <f t="shared" si="50"/>
        <v>118.28489492399999</v>
      </c>
      <c r="L118" s="2">
        <f t="shared" si="51"/>
        <v>124</v>
      </c>
      <c r="M118">
        <f t="shared" si="52"/>
        <v>124.19913967019998</v>
      </c>
    </row>
    <row r="119" spans="3:13" ht="12.75">
      <c r="C119" t="s">
        <v>5</v>
      </c>
      <c r="D119">
        <v>431</v>
      </c>
      <c r="E119" t="s">
        <v>39</v>
      </c>
      <c r="F119">
        <v>55.2871</v>
      </c>
      <c r="G119">
        <f t="shared" si="47"/>
        <v>23828.740100000003</v>
      </c>
      <c r="H119" s="1">
        <f t="shared" si="48"/>
        <v>132.36865125550003</v>
      </c>
      <c r="I119" s="1">
        <f t="shared" si="49"/>
        <v>94.74865125550002</v>
      </c>
      <c r="J119" s="1">
        <v>30.6</v>
      </c>
      <c r="K119" s="1">
        <f t="shared" si="50"/>
        <v>125.34865125550002</v>
      </c>
      <c r="L119" s="2">
        <f t="shared" si="51"/>
        <v>132</v>
      </c>
      <c r="M119">
        <f t="shared" si="52"/>
        <v>131.61608381827503</v>
      </c>
    </row>
    <row r="120" spans="3:13" ht="12.75">
      <c r="C120" t="s">
        <v>6</v>
      </c>
      <c r="D120">
        <v>461</v>
      </c>
      <c r="E120" t="s">
        <v>39</v>
      </c>
      <c r="F120">
        <v>55.2871</v>
      </c>
      <c r="G120">
        <f t="shared" si="47"/>
        <v>25487.3531</v>
      </c>
      <c r="H120" s="1">
        <f t="shared" si="48"/>
        <v>141.5822464705</v>
      </c>
      <c r="I120" s="1">
        <f t="shared" si="49"/>
        <v>103.96224647049999</v>
      </c>
      <c r="J120" s="1">
        <v>30.6</v>
      </c>
      <c r="K120" s="1">
        <f t="shared" si="50"/>
        <v>134.56224647049999</v>
      </c>
      <c r="L120" s="2">
        <f t="shared" si="51"/>
        <v>141</v>
      </c>
      <c r="M120">
        <f t="shared" si="52"/>
        <v>141.290358794025</v>
      </c>
    </row>
    <row r="121" spans="3:13" ht="12.75">
      <c r="C121" t="s">
        <v>7</v>
      </c>
      <c r="D121">
        <v>496</v>
      </c>
      <c r="E121" t="s">
        <v>39</v>
      </c>
      <c r="F121">
        <v>55.2871</v>
      </c>
      <c r="G121">
        <f t="shared" si="47"/>
        <v>27422.4016</v>
      </c>
      <c r="H121" s="1">
        <f t="shared" si="48"/>
        <v>152.331440888</v>
      </c>
      <c r="I121" s="1">
        <f t="shared" si="49"/>
        <v>114.711440888</v>
      </c>
      <c r="J121" s="1">
        <v>30.6</v>
      </c>
      <c r="K121" s="1">
        <f t="shared" si="50"/>
        <v>145.311440888</v>
      </c>
      <c r="L121" s="2">
        <f t="shared" si="51"/>
        <v>153</v>
      </c>
      <c r="M121">
        <f t="shared" si="52"/>
        <v>152.57701293239998</v>
      </c>
    </row>
    <row r="122" spans="3:13" ht="12.75">
      <c r="C122" t="s">
        <v>8</v>
      </c>
      <c r="D122">
        <v>524</v>
      </c>
      <c r="E122" t="s">
        <v>39</v>
      </c>
      <c r="F122">
        <v>55.2871</v>
      </c>
      <c r="G122">
        <f t="shared" si="47"/>
        <v>28970.4404</v>
      </c>
      <c r="H122" s="1">
        <f t="shared" si="48"/>
        <v>160.930796422</v>
      </c>
      <c r="I122" s="1">
        <f t="shared" si="49"/>
        <v>123.31079642199998</v>
      </c>
      <c r="J122" s="1">
        <v>30.6</v>
      </c>
      <c r="K122" s="1">
        <f t="shared" si="50"/>
        <v>153.91079642199998</v>
      </c>
      <c r="L122" s="2">
        <f t="shared" si="51"/>
        <v>162</v>
      </c>
      <c r="M122">
        <f t="shared" si="52"/>
        <v>161.60633624309997</v>
      </c>
    </row>
    <row r="123" spans="3:13" ht="12.75">
      <c r="C123" t="s">
        <v>9</v>
      </c>
      <c r="D123">
        <v>545</v>
      </c>
      <c r="E123" t="s">
        <v>39</v>
      </c>
      <c r="F123">
        <v>55.2871</v>
      </c>
      <c r="G123">
        <f t="shared" si="47"/>
        <v>30131.469500000003</v>
      </c>
      <c r="H123" s="1">
        <f t="shared" si="48"/>
        <v>167.38031307250003</v>
      </c>
      <c r="I123" s="1">
        <f t="shared" si="49"/>
        <v>129.76031307250003</v>
      </c>
      <c r="J123" s="1">
        <v>30.6</v>
      </c>
      <c r="K123" s="1">
        <f t="shared" si="50"/>
        <v>160.36031307250002</v>
      </c>
      <c r="L123" s="2">
        <f t="shared" si="51"/>
        <v>168</v>
      </c>
      <c r="M123">
        <f t="shared" si="52"/>
        <v>168.37832872612503</v>
      </c>
    </row>
    <row r="124" spans="3:13" ht="12.75">
      <c r="C124" t="s">
        <v>10</v>
      </c>
      <c r="D124">
        <v>584</v>
      </c>
      <c r="E124" t="s">
        <v>39</v>
      </c>
      <c r="F124">
        <v>55.2871</v>
      </c>
      <c r="G124">
        <f t="shared" si="47"/>
        <v>32287.666400000002</v>
      </c>
      <c r="H124" s="1">
        <f t="shared" si="48"/>
        <v>179.357986852</v>
      </c>
      <c r="I124" s="1">
        <f t="shared" si="49"/>
        <v>141.737986852</v>
      </c>
      <c r="J124" s="1">
        <v>30.6</v>
      </c>
      <c r="K124" s="1">
        <f t="shared" si="50"/>
        <v>172.337986852</v>
      </c>
      <c r="L124" s="2">
        <f t="shared" si="51"/>
        <v>181</v>
      </c>
      <c r="M124">
        <f t="shared" si="52"/>
        <v>180.9548861946</v>
      </c>
    </row>
    <row r="125" spans="3:13" ht="12.75">
      <c r="C125" t="s">
        <v>14</v>
      </c>
      <c r="D125">
        <v>626</v>
      </c>
      <c r="E125" t="s">
        <v>39</v>
      </c>
      <c r="F125">
        <v>55.2871</v>
      </c>
      <c r="G125">
        <f t="shared" si="47"/>
        <v>34609.7246</v>
      </c>
      <c r="H125" s="1">
        <f t="shared" si="48"/>
        <v>192.257020153</v>
      </c>
      <c r="I125" s="1">
        <f t="shared" si="49"/>
        <v>154.637020153</v>
      </c>
      <c r="J125" s="1">
        <v>30.6</v>
      </c>
      <c r="K125" s="1">
        <f t="shared" si="50"/>
        <v>185.237020153</v>
      </c>
      <c r="L125" s="2">
        <f t="shared" si="51"/>
        <v>194</v>
      </c>
      <c r="M125">
        <f t="shared" si="52"/>
        <v>194.49887116065</v>
      </c>
    </row>
    <row r="126" spans="3:13" ht="12.75">
      <c r="C126" t="s">
        <v>15</v>
      </c>
      <c r="D126">
        <v>658</v>
      </c>
      <c r="E126" t="s">
        <v>39</v>
      </c>
      <c r="F126">
        <v>55.2871</v>
      </c>
      <c r="G126">
        <f t="shared" si="47"/>
        <v>36378.9118</v>
      </c>
      <c r="H126" s="1">
        <f t="shared" si="48"/>
        <v>202.084855049</v>
      </c>
      <c r="I126" s="1">
        <f t="shared" si="49"/>
        <v>164.464855049</v>
      </c>
      <c r="J126" s="1">
        <v>30.6</v>
      </c>
      <c r="K126" s="1">
        <f t="shared" si="50"/>
        <v>195.064855049</v>
      </c>
      <c r="L126" s="2">
        <f t="shared" si="51"/>
        <v>205</v>
      </c>
      <c r="M126">
        <f t="shared" si="52"/>
        <v>204.81809780145</v>
      </c>
    </row>
    <row r="129" ht="12.75">
      <c r="A129" t="s">
        <v>38</v>
      </c>
    </row>
    <row r="130" spans="1:13" ht="12.75">
      <c r="A130" t="s">
        <v>30</v>
      </c>
      <c r="C130" t="s">
        <v>1</v>
      </c>
      <c r="D130">
        <v>459</v>
      </c>
      <c r="E130" t="s">
        <v>39</v>
      </c>
      <c r="F130">
        <v>55.2871</v>
      </c>
      <c r="G130">
        <f aca="true" t="shared" si="53" ref="G130:G135">(D130*F130)</f>
        <v>25376.7789</v>
      </c>
      <c r="H130" s="1">
        <f aca="true" t="shared" si="54" ref="H130:H135">G130*0.005555</f>
        <v>140.9680067895</v>
      </c>
      <c r="I130" s="1">
        <f aca="true" t="shared" si="55" ref="I130:I135">H130-37.62</f>
        <v>103.3480067895</v>
      </c>
      <c r="J130" s="1">
        <v>30.6</v>
      </c>
      <c r="K130" s="1">
        <f aca="true" t="shared" si="56" ref="K130:K135">(I130+J130)</f>
        <v>133.9480067895</v>
      </c>
      <c r="L130" s="2">
        <f aca="true" t="shared" si="57" ref="L130:L135">ROUND(M130,0)</f>
        <v>141</v>
      </c>
      <c r="M130">
        <f aca="true" t="shared" si="58" ref="M130:M135">K130+(K130*0.05)</f>
        <v>140.645407128975</v>
      </c>
    </row>
    <row r="131" spans="3:13" ht="12.75">
      <c r="C131" t="s">
        <v>2</v>
      </c>
      <c r="D131">
        <v>507</v>
      </c>
      <c r="E131" t="s">
        <v>39</v>
      </c>
      <c r="F131">
        <v>55.2871</v>
      </c>
      <c r="G131">
        <f t="shared" si="53"/>
        <v>28030.5597</v>
      </c>
      <c r="H131" s="1">
        <f t="shared" si="54"/>
        <v>155.7097591335</v>
      </c>
      <c r="I131" s="1">
        <f t="shared" si="55"/>
        <v>118.0897591335</v>
      </c>
      <c r="J131" s="1">
        <v>30.6</v>
      </c>
      <c r="K131" s="1">
        <f t="shared" si="56"/>
        <v>148.6897591335</v>
      </c>
      <c r="L131" s="2">
        <f t="shared" si="57"/>
        <v>156</v>
      </c>
      <c r="M131">
        <f t="shared" si="58"/>
        <v>156.124247090175</v>
      </c>
    </row>
    <row r="132" spans="3:13" ht="12.75">
      <c r="C132" t="s">
        <v>3</v>
      </c>
      <c r="D132">
        <v>551</v>
      </c>
      <c r="E132" t="s">
        <v>39</v>
      </c>
      <c r="F132">
        <v>55.2871</v>
      </c>
      <c r="G132">
        <f t="shared" si="53"/>
        <v>30463.1921</v>
      </c>
      <c r="H132" s="1">
        <f t="shared" si="54"/>
        <v>169.2230321155</v>
      </c>
      <c r="I132" s="1">
        <f t="shared" si="55"/>
        <v>131.60303211549999</v>
      </c>
      <c r="J132" s="1">
        <v>30.6</v>
      </c>
      <c r="K132" s="1">
        <f t="shared" si="56"/>
        <v>162.20303211549998</v>
      </c>
      <c r="L132" s="2">
        <f t="shared" si="57"/>
        <v>170</v>
      </c>
      <c r="M132">
        <f t="shared" si="58"/>
        <v>170.31318372127498</v>
      </c>
    </row>
    <row r="133" spans="3:13" ht="12.75">
      <c r="C133" t="s">
        <v>4</v>
      </c>
      <c r="D133">
        <v>585</v>
      </c>
      <c r="E133" t="s">
        <v>39</v>
      </c>
      <c r="F133">
        <v>55.2871</v>
      </c>
      <c r="G133">
        <f t="shared" si="53"/>
        <v>32342.9535</v>
      </c>
      <c r="H133" s="1">
        <f t="shared" si="54"/>
        <v>179.6651066925</v>
      </c>
      <c r="I133" s="1">
        <f t="shared" si="55"/>
        <v>142.04510669249999</v>
      </c>
      <c r="J133" s="1">
        <v>30.6</v>
      </c>
      <c r="K133" s="1">
        <f t="shared" si="56"/>
        <v>172.64510669249998</v>
      </c>
      <c r="L133" s="2">
        <f t="shared" si="57"/>
        <v>181</v>
      </c>
      <c r="M133">
        <f t="shared" si="58"/>
        <v>181.27736202712498</v>
      </c>
    </row>
    <row r="134" spans="3:13" ht="12.75">
      <c r="C134" t="s">
        <v>5</v>
      </c>
      <c r="D134">
        <v>626</v>
      </c>
      <c r="E134" t="s">
        <v>39</v>
      </c>
      <c r="F134">
        <v>55.2871</v>
      </c>
      <c r="G134">
        <f t="shared" si="53"/>
        <v>34609.7246</v>
      </c>
      <c r="H134" s="1">
        <f t="shared" si="54"/>
        <v>192.257020153</v>
      </c>
      <c r="I134" s="1">
        <f t="shared" si="55"/>
        <v>154.637020153</v>
      </c>
      <c r="J134" s="1">
        <v>30.6</v>
      </c>
      <c r="K134" s="1">
        <f t="shared" si="56"/>
        <v>185.237020153</v>
      </c>
      <c r="L134" s="2">
        <f t="shared" si="57"/>
        <v>194</v>
      </c>
      <c r="M134">
        <f t="shared" si="58"/>
        <v>194.49887116065</v>
      </c>
    </row>
    <row r="135" spans="3:13" ht="12.75">
      <c r="C135" t="s">
        <v>6</v>
      </c>
      <c r="D135">
        <v>673</v>
      </c>
      <c r="E135" t="s">
        <v>39</v>
      </c>
      <c r="F135">
        <v>55.2871</v>
      </c>
      <c r="G135">
        <f t="shared" si="53"/>
        <v>37208.2183</v>
      </c>
      <c r="H135" s="1">
        <f t="shared" si="54"/>
        <v>206.6916526565</v>
      </c>
      <c r="I135" s="1">
        <f t="shared" si="55"/>
        <v>169.0716526565</v>
      </c>
      <c r="J135" s="1">
        <v>30.6</v>
      </c>
      <c r="K135" s="1">
        <f t="shared" si="56"/>
        <v>199.6716526565</v>
      </c>
      <c r="L135" s="2">
        <f t="shared" si="57"/>
        <v>210</v>
      </c>
      <c r="M135">
        <f t="shared" si="58"/>
        <v>209.655235289325</v>
      </c>
    </row>
    <row r="138" ht="12.75">
      <c r="A138" t="s">
        <v>26</v>
      </c>
    </row>
    <row r="139" spans="1:13" ht="12.75">
      <c r="A139" t="s">
        <v>31</v>
      </c>
      <c r="C139" t="s">
        <v>1</v>
      </c>
      <c r="D139">
        <v>585</v>
      </c>
      <c r="E139" t="s">
        <v>39</v>
      </c>
      <c r="F139">
        <v>55.2871</v>
      </c>
      <c r="G139">
        <f>(D139*F139)</f>
        <v>32342.9535</v>
      </c>
      <c r="H139" s="1">
        <f>G139*0.005555</f>
        <v>179.6651066925</v>
      </c>
      <c r="I139" s="1">
        <f>H139-37.62</f>
        <v>142.04510669249999</v>
      </c>
      <c r="J139" s="1">
        <v>30.6</v>
      </c>
      <c r="K139" s="1">
        <f>(I139+J139)</f>
        <v>172.64510669249998</v>
      </c>
      <c r="L139" s="2">
        <f>ROUND(M139,0)</f>
        <v>181</v>
      </c>
      <c r="M139">
        <f>K139+(K139*0.05)</f>
        <v>181.27736202712498</v>
      </c>
    </row>
    <row r="140" spans="3:13" ht="12.75">
      <c r="C140" t="s">
        <v>2</v>
      </c>
      <c r="D140">
        <v>626</v>
      </c>
      <c r="E140" t="s">
        <v>39</v>
      </c>
      <c r="F140">
        <v>55.2871</v>
      </c>
      <c r="G140">
        <f>(D140*F140)</f>
        <v>34609.7246</v>
      </c>
      <c r="H140" s="1">
        <f>G140*0.005555</f>
        <v>192.257020153</v>
      </c>
      <c r="I140" s="1">
        <f>H140-37.62</f>
        <v>154.637020153</v>
      </c>
      <c r="J140" s="1">
        <v>30.6</v>
      </c>
      <c r="K140" s="1">
        <f>(I140+J140)</f>
        <v>185.237020153</v>
      </c>
      <c r="L140" s="2">
        <f>ROUND(M140,0)</f>
        <v>194</v>
      </c>
      <c r="M140">
        <f>K140+(K140*0.05)</f>
        <v>194.49887116065</v>
      </c>
    </row>
    <row r="141" spans="3:13" ht="12.75">
      <c r="C141" t="s">
        <v>3</v>
      </c>
      <c r="D141">
        <v>673</v>
      </c>
      <c r="E141" t="s">
        <v>39</v>
      </c>
      <c r="F141">
        <v>55.2871</v>
      </c>
      <c r="G141">
        <f>(D141*F141)</f>
        <v>37208.2183</v>
      </c>
      <c r="H141" s="1">
        <f>G141*0.005555</f>
        <v>206.6916526565</v>
      </c>
      <c r="I141" s="1">
        <f>H141-37.62</f>
        <v>169.0716526565</v>
      </c>
      <c r="J141" s="1">
        <v>30.6</v>
      </c>
      <c r="K141" s="1">
        <f>(I141+J141)</f>
        <v>199.6716526565</v>
      </c>
      <c r="L141" s="2">
        <f>ROUND(M141,0)</f>
        <v>210</v>
      </c>
      <c r="M141">
        <f>K141+(K141*0.05)</f>
        <v>209.655235289325</v>
      </c>
    </row>
    <row r="144" ht="12.75">
      <c r="A144" t="s">
        <v>27</v>
      </c>
    </row>
    <row r="145" spans="3:13" ht="12.75">
      <c r="C145" t="s">
        <v>1</v>
      </c>
      <c r="D145">
        <v>642</v>
      </c>
      <c r="E145" t="s">
        <v>39</v>
      </c>
      <c r="F145">
        <v>55.2871</v>
      </c>
      <c r="G145">
        <f>(D145*F145)</f>
        <v>35494.3182</v>
      </c>
      <c r="H145" s="1">
        <f>G145*0.005555</f>
        <v>197.17093760100002</v>
      </c>
      <c r="I145" s="1">
        <f>H145-37.62</f>
        <v>159.55093760100002</v>
      </c>
      <c r="J145" s="1">
        <v>30.6</v>
      </c>
      <c r="K145" s="1">
        <f>(I145+J145)</f>
        <v>190.150937601</v>
      </c>
      <c r="L145" s="2">
        <f>ROUND(M145,0)</f>
        <v>200</v>
      </c>
      <c r="M145">
        <f>K145+(K145*0.05)</f>
        <v>199.65848448105</v>
      </c>
    </row>
    <row r="146" spans="3:13" ht="12.75">
      <c r="C146" t="s">
        <v>2</v>
      </c>
      <c r="D146">
        <v>673</v>
      </c>
      <c r="E146" t="s">
        <v>39</v>
      </c>
      <c r="F146">
        <v>55.2871</v>
      </c>
      <c r="G146">
        <f>(D146*F146)</f>
        <v>37208.2183</v>
      </c>
      <c r="H146" s="1">
        <f>G146*0.005555</f>
        <v>206.6916526565</v>
      </c>
      <c r="I146" s="1">
        <f>H146-37.62</f>
        <v>169.0716526565</v>
      </c>
      <c r="J146" s="1">
        <v>30.6</v>
      </c>
      <c r="K146" s="1">
        <f>(I146+J146)</f>
        <v>199.6716526565</v>
      </c>
      <c r="L146" s="2">
        <f>ROUND(M146,0)</f>
        <v>210</v>
      </c>
      <c r="M146">
        <f>K146+(K146*0.05)</f>
        <v>209.655235289325</v>
      </c>
    </row>
    <row r="149" ht="12.75">
      <c r="A149" t="s">
        <v>26</v>
      </c>
    </row>
    <row r="150" spans="1:13" ht="12.75">
      <c r="A150" t="s">
        <v>30</v>
      </c>
      <c r="C150" t="s">
        <v>1</v>
      </c>
      <c r="D150">
        <v>673</v>
      </c>
      <c r="E150" t="s">
        <v>39</v>
      </c>
      <c r="F150">
        <v>55.2871</v>
      </c>
      <c r="G150">
        <f>(D150*F150)</f>
        <v>37208.2183</v>
      </c>
      <c r="H150" s="1">
        <f>G150*0.005555</f>
        <v>206.6916526565</v>
      </c>
      <c r="I150" s="1">
        <f>H150-37.62</f>
        <v>169.0716526565</v>
      </c>
      <c r="J150" s="1">
        <v>30.6</v>
      </c>
      <c r="K150" s="1">
        <f>(I150+J150)</f>
        <v>199.6716526565</v>
      </c>
      <c r="L150" s="2">
        <f>ROUND(M150,0)</f>
        <v>210</v>
      </c>
      <c r="M150">
        <f>K150+(K150*0.05)</f>
        <v>209.655235289325</v>
      </c>
    </row>
    <row r="151" spans="3:13" ht="12.75">
      <c r="C151" t="s">
        <v>2</v>
      </c>
      <c r="D151">
        <v>706</v>
      </c>
      <c r="E151" t="s">
        <v>39</v>
      </c>
      <c r="F151">
        <v>55.2871</v>
      </c>
      <c r="G151">
        <f>(D151*F151)</f>
        <v>39032.6926</v>
      </c>
      <c r="H151" s="1">
        <f>G151*0.005555</f>
        <v>216.82660739300002</v>
      </c>
      <c r="I151" s="1">
        <f>H151-37.62</f>
        <v>179.206607393</v>
      </c>
      <c r="J151" s="1">
        <v>30.6</v>
      </c>
      <c r="K151" s="1">
        <f>(I151+J151)</f>
        <v>209.806607393</v>
      </c>
      <c r="L151" s="2">
        <f>ROUND(M151,0)</f>
        <v>220</v>
      </c>
      <c r="M151">
        <f>K151+(K151*0.05)</f>
        <v>220.29693776265</v>
      </c>
    </row>
    <row r="152" spans="3:13" ht="12.75">
      <c r="C152" t="s">
        <v>3</v>
      </c>
      <c r="D152">
        <v>734</v>
      </c>
      <c r="E152" t="s">
        <v>39</v>
      </c>
      <c r="F152">
        <v>55.2871</v>
      </c>
      <c r="G152">
        <f>(D152*F152)</f>
        <v>40580.731400000004</v>
      </c>
      <c r="H152" s="1">
        <f>G152*0.005555</f>
        <v>225.42596292700003</v>
      </c>
      <c r="I152" s="1">
        <f>H152-37.62</f>
        <v>187.80596292700002</v>
      </c>
      <c r="J152" s="1">
        <v>30.6</v>
      </c>
      <c r="K152" s="1">
        <f>(I152+J152)</f>
        <v>218.40596292700002</v>
      </c>
      <c r="L152" s="2">
        <f>ROUND(M152,0)</f>
        <v>229</v>
      </c>
      <c r="M152">
        <f>K152+(K152*0.05)</f>
        <v>229.32626107335003</v>
      </c>
    </row>
    <row r="155" ht="12.75">
      <c r="A155" t="s">
        <v>28</v>
      </c>
    </row>
    <row r="156" spans="4:13" ht="12.75">
      <c r="D156">
        <v>734</v>
      </c>
      <c r="E156" t="s">
        <v>39</v>
      </c>
      <c r="F156">
        <v>55.2871</v>
      </c>
      <c r="G156">
        <f>(D156*F156)</f>
        <v>40580.731400000004</v>
      </c>
      <c r="H156" s="1">
        <f>G156*0.005555</f>
        <v>225.42596292700003</v>
      </c>
      <c r="I156" s="1">
        <f>H156-37.62</f>
        <v>187.80596292700002</v>
      </c>
      <c r="J156" s="1">
        <v>30.6</v>
      </c>
      <c r="K156" s="1">
        <f>(I156+J156)</f>
        <v>218.40596292700002</v>
      </c>
      <c r="L156" s="2">
        <f>ROUND(M156,0)</f>
        <v>229</v>
      </c>
      <c r="M156">
        <f>K156+(K156*0.05)</f>
        <v>229.32626107335003</v>
      </c>
    </row>
    <row r="159" ht="12.75">
      <c r="A159" t="s">
        <v>25</v>
      </c>
    </row>
    <row r="160" ht="12.75">
      <c r="A160" t="s">
        <v>29</v>
      </c>
    </row>
    <row r="161" spans="1:13" ht="12.75">
      <c r="A161" t="s">
        <v>32</v>
      </c>
      <c r="C161" t="s">
        <v>1</v>
      </c>
      <c r="D161">
        <v>706</v>
      </c>
      <c r="E161" t="s">
        <v>39</v>
      </c>
      <c r="F161">
        <v>55.2871</v>
      </c>
      <c r="G161">
        <f>(D161*F161)</f>
        <v>39032.6926</v>
      </c>
      <c r="H161" s="1">
        <f>G161*0.005555</f>
        <v>216.82660739300002</v>
      </c>
      <c r="I161" s="1">
        <f>H161-37.62</f>
        <v>179.206607393</v>
      </c>
      <c r="J161" s="1">
        <v>30.6</v>
      </c>
      <c r="K161" s="1">
        <f>(I161+J161)</f>
        <v>209.806607393</v>
      </c>
      <c r="L161" s="2">
        <f>ROUND(M161,0)</f>
        <v>220</v>
      </c>
      <c r="M161">
        <f>K161+(K161*0.05)</f>
        <v>220.29693776265</v>
      </c>
    </row>
    <row r="162" spans="3:13" ht="12.75">
      <c r="C162" t="s">
        <v>2</v>
      </c>
      <c r="D162">
        <v>746</v>
      </c>
      <c r="E162" t="s">
        <v>39</v>
      </c>
      <c r="F162">
        <v>55.2871</v>
      </c>
      <c r="G162">
        <f>(D162*F162)</f>
        <v>41244.1766</v>
      </c>
      <c r="H162" s="1">
        <f>G162*0.005555</f>
        <v>229.111401013</v>
      </c>
      <c r="I162" s="1">
        <f>H162-37.62</f>
        <v>191.491401013</v>
      </c>
      <c r="J162" s="1">
        <v>30.6</v>
      </c>
      <c r="K162" s="1">
        <f>(I162+J162)</f>
        <v>222.091401013</v>
      </c>
      <c r="L162" s="2">
        <f>ROUND(M162,0)</f>
        <v>233</v>
      </c>
      <c r="M162">
        <f>K162+(K162*0.05)</f>
        <v>233.19597106365</v>
      </c>
    </row>
    <row r="163" spans="3:13" ht="12.75">
      <c r="C163" t="s">
        <v>3</v>
      </c>
      <c r="D163">
        <v>783</v>
      </c>
      <c r="E163" t="s">
        <v>39</v>
      </c>
      <c r="F163">
        <v>55.2871</v>
      </c>
      <c r="G163">
        <f>(D163*F163)</f>
        <v>43289.7993</v>
      </c>
      <c r="H163" s="1">
        <f>G163*0.005555</f>
        <v>240.4748351115</v>
      </c>
      <c r="I163" s="1">
        <f>H163-37.62</f>
        <v>202.8548351115</v>
      </c>
      <c r="J163" s="1">
        <v>30.6</v>
      </c>
      <c r="K163" s="1">
        <f>(I163+J163)</f>
        <v>233.4548351115</v>
      </c>
      <c r="L163" s="2">
        <f>ROUND(M163,0)</f>
        <v>245</v>
      </c>
      <c r="M163">
        <f>K163+(K163*0.05)</f>
        <v>245.127576867075</v>
      </c>
    </row>
    <row r="166" ht="12.75">
      <c r="A166" t="s">
        <v>33</v>
      </c>
    </row>
    <row r="167" spans="3:13" ht="12.75">
      <c r="C167" t="s">
        <v>1</v>
      </c>
      <c r="D167">
        <v>626</v>
      </c>
      <c r="E167" t="s">
        <v>39</v>
      </c>
      <c r="F167">
        <v>55.2871</v>
      </c>
      <c r="G167">
        <f>(D167*F167)</f>
        <v>34609.7246</v>
      </c>
      <c r="H167" s="1">
        <f>G167*0.005555</f>
        <v>192.257020153</v>
      </c>
      <c r="I167" s="1">
        <f>H167-37.62</f>
        <v>154.637020153</v>
      </c>
      <c r="J167" s="1">
        <v>30.6</v>
      </c>
      <c r="K167" s="1">
        <f>(I167+J167)</f>
        <v>185.237020153</v>
      </c>
      <c r="L167" s="2">
        <f>ROUND(M167,0)</f>
        <v>194</v>
      </c>
      <c r="M167">
        <f>K167+(K167*0.05)</f>
        <v>194.49887116065</v>
      </c>
    </row>
    <row r="168" spans="3:13" ht="12.75">
      <c r="C168" t="s">
        <v>2</v>
      </c>
      <c r="D168">
        <v>673</v>
      </c>
      <c r="E168" t="s">
        <v>39</v>
      </c>
      <c r="F168">
        <v>55.2871</v>
      </c>
      <c r="G168">
        <f>(D168*F168)</f>
        <v>37208.2183</v>
      </c>
      <c r="H168" s="1">
        <f>G168*0.005555</f>
        <v>206.6916526565</v>
      </c>
      <c r="I168" s="1">
        <f>H168-37.62</f>
        <v>169.0716526565</v>
      </c>
      <c r="J168" s="1">
        <v>30.6</v>
      </c>
      <c r="K168" s="1">
        <f>(I168+J168)</f>
        <v>199.6716526565</v>
      </c>
      <c r="L168" s="2">
        <f>ROUND(M168,0)</f>
        <v>210</v>
      </c>
      <c r="M168">
        <f>K168+(K168*0.05)</f>
        <v>209.655235289325</v>
      </c>
    </row>
    <row r="169" spans="3:13" ht="12.75">
      <c r="C169" t="s">
        <v>3</v>
      </c>
      <c r="D169">
        <v>714</v>
      </c>
      <c r="E169" t="s">
        <v>39</v>
      </c>
      <c r="F169">
        <v>55.2871</v>
      </c>
      <c r="G169">
        <f>(D169*F169)</f>
        <v>39474.9894</v>
      </c>
      <c r="H169" s="1">
        <f>G169*0.005555</f>
        <v>219.283566117</v>
      </c>
      <c r="I169" s="1">
        <f>H169-37.62</f>
        <v>181.663566117</v>
      </c>
      <c r="J169" s="1">
        <v>30.6</v>
      </c>
      <c r="K169" s="1">
        <f>(I169+J169)</f>
        <v>212.26356611699998</v>
      </c>
      <c r="L169" s="2">
        <f>ROUND(M169,0)</f>
        <v>223</v>
      </c>
      <c r="M169">
        <f>K169+(K169*0.05)</f>
        <v>222.87674442284998</v>
      </c>
    </row>
    <row r="170" spans="3:13" ht="12.75">
      <c r="C170" t="s">
        <v>4</v>
      </c>
      <c r="D170">
        <v>764</v>
      </c>
      <c r="E170" t="s">
        <v>39</v>
      </c>
      <c r="F170">
        <v>55.2871</v>
      </c>
      <c r="G170">
        <f>(D170*F170)</f>
        <v>42239.3444</v>
      </c>
      <c r="H170" s="1">
        <f>G170*0.005555</f>
        <v>234.639558142</v>
      </c>
      <c r="I170" s="1">
        <f>H170-37.62</f>
        <v>197.019558142</v>
      </c>
      <c r="J170" s="1">
        <v>30.6</v>
      </c>
      <c r="K170" s="1">
        <f>(I170+J170)</f>
        <v>227.619558142</v>
      </c>
      <c r="L170" s="2">
        <f>ROUND(M170,0)</f>
        <v>239</v>
      </c>
      <c r="M170">
        <f>K170+(K170*0.05)</f>
        <v>239.0005360491</v>
      </c>
    </row>
    <row r="171" spans="3:13" ht="12.75">
      <c r="C171" t="s">
        <v>5</v>
      </c>
      <c r="D171">
        <v>798</v>
      </c>
      <c r="E171" t="s">
        <v>39</v>
      </c>
      <c r="F171">
        <v>55.2871</v>
      </c>
      <c r="G171">
        <f>(D171*F171)</f>
        <v>44119.105800000005</v>
      </c>
      <c r="H171" s="1">
        <f>G171*0.005555</f>
        <v>245.08163271900003</v>
      </c>
      <c r="I171" s="1">
        <f>H171-37.62</f>
        <v>207.46163271900002</v>
      </c>
      <c r="J171" s="1">
        <v>30.6</v>
      </c>
      <c r="K171" s="1">
        <f>(I171+J171)</f>
        <v>238.06163271900002</v>
      </c>
      <c r="L171" s="2">
        <f>ROUND(M171,0)</f>
        <v>250</v>
      </c>
      <c r="M171">
        <f>K171+(K171*0.05)</f>
        <v>249.96471435495002</v>
      </c>
    </row>
    <row r="174" ht="12.75">
      <c r="A174" t="s">
        <v>28</v>
      </c>
    </row>
    <row r="175" spans="1:13" ht="12.75">
      <c r="A175" t="s">
        <v>34</v>
      </c>
      <c r="D175">
        <v>798</v>
      </c>
      <c r="E175" t="s">
        <v>39</v>
      </c>
      <c r="F175">
        <v>55.2871</v>
      </c>
      <c r="G175">
        <f>(D175*F175)</f>
        <v>44119.105800000005</v>
      </c>
      <c r="H175" s="1">
        <f>G175*0.005555</f>
        <v>245.08163271900003</v>
      </c>
      <c r="I175" s="1">
        <f>H175-37.62</f>
        <v>207.46163271900002</v>
      </c>
      <c r="J175" s="1">
        <v>30.6</v>
      </c>
      <c r="K175" s="1">
        <f>(I175+J175)</f>
        <v>238.06163271900002</v>
      </c>
      <c r="L175" s="2">
        <f>ROUND(M175,0)</f>
        <v>250</v>
      </c>
      <c r="M175">
        <f>K175+(K175*0.05)</f>
        <v>249.96471435495002</v>
      </c>
    </row>
    <row r="178" ht="12.75">
      <c r="A178" t="s">
        <v>35</v>
      </c>
    </row>
    <row r="179" spans="3:13" ht="12.75">
      <c r="C179" t="s">
        <v>1</v>
      </c>
      <c r="D179">
        <v>714</v>
      </c>
      <c r="E179" t="s">
        <v>39</v>
      </c>
      <c r="F179">
        <v>55.2871</v>
      </c>
      <c r="G179">
        <f>(D179*F179)</f>
        <v>39474.9894</v>
      </c>
      <c r="H179" s="1">
        <f>G179*0.005555</f>
        <v>219.283566117</v>
      </c>
      <c r="I179" s="1">
        <f>H179-37.62</f>
        <v>181.663566117</v>
      </c>
      <c r="J179" s="1">
        <v>30.6</v>
      </c>
      <c r="K179" s="1">
        <f>(I179+J179)</f>
        <v>212.26356611699998</v>
      </c>
      <c r="L179" s="2">
        <f>ROUND(M179,0)</f>
        <v>223</v>
      </c>
      <c r="M179">
        <f>K179+(K179*0.05)</f>
        <v>222.87674442284998</v>
      </c>
    </row>
    <row r="180" spans="3:13" ht="12.75">
      <c r="C180" t="s">
        <v>2</v>
      </c>
      <c r="D180">
        <v>768</v>
      </c>
      <c r="E180" t="s">
        <v>39</v>
      </c>
      <c r="F180">
        <v>55.2871</v>
      </c>
      <c r="G180">
        <f>(D180*F180)</f>
        <v>42460.4928</v>
      </c>
      <c r="H180" s="1">
        <f>G180*0.005555</f>
        <v>235.868037504</v>
      </c>
      <c r="I180" s="1">
        <f>H180-37.62</f>
        <v>198.248037504</v>
      </c>
      <c r="J180" s="1">
        <v>30.6</v>
      </c>
      <c r="K180" s="1">
        <f>(I180+J180)</f>
        <v>228.848037504</v>
      </c>
      <c r="L180" s="2">
        <f>ROUND(M180,0)</f>
        <v>240</v>
      </c>
      <c r="M180">
        <f>K180+(K180*0.05)</f>
        <v>240.2904393792</v>
      </c>
    </row>
    <row r="181" spans="3:13" ht="12.75">
      <c r="C181" t="s">
        <v>3</v>
      </c>
      <c r="D181">
        <v>821</v>
      </c>
      <c r="E181" t="s">
        <v>39</v>
      </c>
      <c r="F181">
        <v>55.2871</v>
      </c>
      <c r="G181">
        <f>(D181*F181)</f>
        <v>45390.7091</v>
      </c>
      <c r="H181" s="1">
        <f>G181*0.005555</f>
        <v>252.1453890505</v>
      </c>
      <c r="I181" s="1">
        <f>H181-37.62</f>
        <v>214.5253890505</v>
      </c>
      <c r="J181" s="1">
        <v>30.6</v>
      </c>
      <c r="K181" s="1">
        <f>(I181+J181)</f>
        <v>245.1253890505</v>
      </c>
      <c r="L181" s="2">
        <f>ROUND(M181,0)</f>
        <v>257</v>
      </c>
      <c r="M181">
        <f>K181+(K181*0.05)</f>
        <v>257.381658503025</v>
      </c>
    </row>
    <row r="184" ht="12.75">
      <c r="A184" t="s">
        <v>36</v>
      </c>
    </row>
    <row r="185" ht="12.75">
      <c r="A185" t="s">
        <v>37</v>
      </c>
    </row>
    <row r="186" spans="4:13" ht="12.75">
      <c r="D186">
        <v>821</v>
      </c>
      <c r="E186" t="s">
        <v>39</v>
      </c>
      <c r="F186">
        <v>55.2871</v>
      </c>
      <c r="G186">
        <f aca="true" t="shared" si="59" ref="G186:G191">(D186*F186)</f>
        <v>45390.7091</v>
      </c>
      <c r="H186" s="1">
        <f aca="true" t="shared" si="60" ref="H186:H191">G186*0.005555</f>
        <v>252.1453890505</v>
      </c>
      <c r="I186" s="1">
        <f aca="true" t="shared" si="61" ref="I186:I191">H186-37.62</f>
        <v>214.5253890505</v>
      </c>
      <c r="J186" s="1">
        <v>30.6</v>
      </c>
      <c r="K186" s="1">
        <f aca="true" t="shared" si="62" ref="K186:K191">(I186+J186)</f>
        <v>245.1253890505</v>
      </c>
      <c r="L186" s="2">
        <f aca="true" t="shared" si="63" ref="L186:L191">ROUND(M186,0)</f>
        <v>257</v>
      </c>
      <c r="M186">
        <f aca="true" t="shared" si="64" ref="M186:M191">K186+(K186*0.05)</f>
        <v>257.381658503025</v>
      </c>
    </row>
    <row r="187" spans="4:13" ht="12.75">
      <c r="D187">
        <v>881</v>
      </c>
      <c r="E187" t="s">
        <v>39</v>
      </c>
      <c r="F187">
        <v>55.2871</v>
      </c>
      <c r="G187">
        <f t="shared" si="59"/>
        <v>48707.9351</v>
      </c>
      <c r="H187" s="1">
        <f t="shared" si="60"/>
        <v>270.5725794805</v>
      </c>
      <c r="I187" s="1">
        <f t="shared" si="61"/>
        <v>232.9525794805</v>
      </c>
      <c r="J187" s="1">
        <v>30.6</v>
      </c>
      <c r="K187" s="1">
        <f t="shared" si="62"/>
        <v>263.5525794805</v>
      </c>
      <c r="L187" s="2">
        <f t="shared" si="63"/>
        <v>277</v>
      </c>
      <c r="M187">
        <f t="shared" si="64"/>
        <v>276.73020845452504</v>
      </c>
    </row>
    <row r="188" spans="4:13" ht="12.75">
      <c r="D188">
        <v>916</v>
      </c>
      <c r="E188" t="s">
        <v>39</v>
      </c>
      <c r="F188">
        <v>55.2871</v>
      </c>
      <c r="G188">
        <f t="shared" si="59"/>
        <v>50642.9836</v>
      </c>
      <c r="H188" s="1">
        <f t="shared" si="60"/>
        <v>281.321773898</v>
      </c>
      <c r="I188" s="1">
        <f t="shared" si="61"/>
        <v>243.701773898</v>
      </c>
      <c r="J188" s="1">
        <v>30.6</v>
      </c>
      <c r="K188" s="1">
        <f t="shared" si="62"/>
        <v>274.301773898</v>
      </c>
      <c r="L188" s="2">
        <f t="shared" si="63"/>
        <v>288</v>
      </c>
      <c r="M188">
        <f t="shared" si="64"/>
        <v>288.0168625929</v>
      </c>
    </row>
    <row r="189" spans="4:13" ht="12.75">
      <c r="D189">
        <v>963</v>
      </c>
      <c r="E189" t="s">
        <v>39</v>
      </c>
      <c r="F189">
        <v>55.2871</v>
      </c>
      <c r="G189">
        <f t="shared" si="59"/>
        <v>53241.4773</v>
      </c>
      <c r="H189" s="1">
        <f t="shared" si="60"/>
        <v>295.7564064015</v>
      </c>
      <c r="I189" s="1">
        <f t="shared" si="61"/>
        <v>258.1364064015</v>
      </c>
      <c r="J189" s="1">
        <v>30.6</v>
      </c>
      <c r="K189" s="1">
        <f t="shared" si="62"/>
        <v>288.7364064015</v>
      </c>
      <c r="L189" s="2">
        <f t="shared" si="63"/>
        <v>303</v>
      </c>
      <c r="M189">
        <f t="shared" si="64"/>
        <v>303.173226721575</v>
      </c>
    </row>
    <row r="190" spans="4:13" ht="12.75">
      <c r="D190">
        <v>1004</v>
      </c>
      <c r="E190" t="s">
        <v>39</v>
      </c>
      <c r="F190">
        <v>55.2871</v>
      </c>
      <c r="G190">
        <f t="shared" si="59"/>
        <v>55508.248400000004</v>
      </c>
      <c r="H190" s="1">
        <f t="shared" si="60"/>
        <v>308.34831986200004</v>
      </c>
      <c r="I190" s="1">
        <f t="shared" si="61"/>
        <v>270.72831986200003</v>
      </c>
      <c r="J190" s="1">
        <v>30.6</v>
      </c>
      <c r="K190" s="1">
        <f t="shared" si="62"/>
        <v>301.32831986200006</v>
      </c>
      <c r="L190" s="2">
        <f t="shared" si="63"/>
        <v>316</v>
      </c>
      <c r="M190">
        <f t="shared" si="64"/>
        <v>316.39473585510007</v>
      </c>
    </row>
    <row r="191" spans="4:13" ht="12.75">
      <c r="D191">
        <v>1058</v>
      </c>
      <c r="E191" t="s">
        <v>39</v>
      </c>
      <c r="F191">
        <v>55.2871</v>
      </c>
      <c r="G191">
        <f t="shared" si="59"/>
        <v>58493.751800000005</v>
      </c>
      <c r="H191" s="1">
        <f t="shared" si="60"/>
        <v>324.93279124900005</v>
      </c>
      <c r="I191" s="1">
        <f t="shared" si="61"/>
        <v>287.31279124900004</v>
      </c>
      <c r="J191" s="1">
        <v>30.6</v>
      </c>
      <c r="K191" s="1">
        <f t="shared" si="62"/>
        <v>317.91279124900007</v>
      </c>
      <c r="L191" s="2">
        <f t="shared" si="63"/>
        <v>334</v>
      </c>
      <c r="M191">
        <f t="shared" si="64"/>
        <v>333.8084308114501</v>
      </c>
    </row>
    <row r="65536" ht="12.75">
      <c r="I65536">
        <f>SUM(I1:I65535)</f>
        <v>14062.833735312994</v>
      </c>
    </row>
  </sheetData>
  <printOptions/>
  <pageMargins left="0.18" right="0.42" top="1" bottom="0.48" header="0.4921259845" footer="0.492125984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DGFIP</cp:lastModifiedBy>
  <cp:lastPrinted>2010-02-10T11:47:46Z</cp:lastPrinted>
  <dcterms:created xsi:type="dcterms:W3CDTF">2007-02-06T15:53:42Z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