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<sst xmlns="http://schemas.openxmlformats.org/spreadsheetml/2006/main" count="157" uniqueCount="26">
  <si>
    <t>(Echelle 4)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</si>
  <si>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</si>
  <si>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</si>
  <si>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</si>
  <si>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</si>
  <si>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</si>
  <si>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</si>
  <si>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</si>
  <si>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</si>
  <si>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</si>
  <si>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</si>
  <si>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2e classe (Echelle 5)</t>
  </si>
  <si>
    <t>CONTROLEURS 2e classe</t>
  </si>
  <si>
    <t>1ére classe (Echelle 6)</t>
  </si>
  <si>
    <t>11e</t>
  </si>
  <si>
    <t>12e</t>
  </si>
  <si>
    <t>13e</t>
  </si>
  <si>
    <t>CONTROLEURS 1ére classe</t>
  </si>
  <si>
    <t>CONTROLEURS PRINCIPAUX</t>
  </si>
  <si>
    <t>INSPECTEURS/HUISSIERS</t>
  </si>
  <si>
    <t>RECEVEURS-PERCEPTEURS</t>
  </si>
  <si>
    <t>TRESORIERS PRINCIPAUX</t>
  </si>
  <si>
    <t xml:space="preserve">1ére catégorie                    </t>
  </si>
  <si>
    <t>AGENTS D'ADMINISTRATION</t>
  </si>
  <si>
    <t>AGENTS D'ADMINISTRATION PRINCIPAUX</t>
  </si>
  <si>
    <t>,,,,,,,,,,,,,,,,,,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</si>
</sst>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02"/>
  <sheetViews>
    <sheetView tabSelected="1" workbookViewId="0" topLeftCell="A1">
      <selection activeCell="E102" sqref="E102"/>
    </sheetView>
  </sheetViews>
  <sheetFormatPr defaultColWidth="11.421875" defaultRowHeight="12.75"/>
  <cols>
    <col min="1" max="1" width="28.57421875" style="0" customWidth="1"/>
    <col min="3" max="3" width="3.421875" style="0" customWidth="1"/>
    <col min="4" max="4" width="4.140625" style="0" customWidth="1"/>
    <col min="5" max="5" width="10.8515625" style="0" customWidth="1"/>
    <col min="6" max="6" width="0.2890625" style="0" hidden="1" customWidth="1"/>
    <col min="7" max="7" width="11.421875" style="0" hidden="1" customWidth="1"/>
    <col min="8" max="8" width="0.13671875" style="0" hidden="1" customWidth="1"/>
    <col min="9" max="11" width="11.421875" style="0" hidden="1" customWidth="1"/>
    <col min="12" max="12" width="11.421875" style="2" customWidth="1"/>
    <col min="13" max="13" width="0.13671875" style="0" customWidth="1"/>
  </cols>
  <sheetData>
    <row r="6" ht="12.75">
      <c r="A6" t="s">
        <v>23</v>
      </c>
    </row>
    <row r="7" spans="1:13" ht="12.75">
      <c r="A7" t="s">
        <v>0</v>
      </c>
      <c r="C7" t="s">
        <v>1</v>
      </c>
      <c r="D7">
        <v>283</v>
      </c>
      <c r="E7" t="s">
        <v>25</v>
      </c>
      <c r="F7">
        <v>54.8475</v>
      </c>
      <c r="G7">
        <f>(D7*F7)</f>
        <v>15521.842499999999</v>
      </c>
      <c r="H7" s="1">
        <f>G7*0.005555</f>
        <v>86.22383508749999</v>
      </c>
      <c r="I7" s="1">
        <f>H7-36.91</f>
        <v>49.313835087499996</v>
      </c>
      <c r="J7" s="1">
        <v>30</v>
      </c>
      <c r="K7" s="1">
        <f>(I7+J7)</f>
        <v>79.3138350875</v>
      </c>
      <c r="L7" s="2">
        <f>ROUND(M7,0)</f>
        <v>83</v>
      </c>
      <c r="M7">
        <f>K7+(K7*0.05)</f>
        <v>83.279526841875</v>
      </c>
    </row>
    <row r="8" spans="3:13" ht="12.75">
      <c r="C8" t="s">
        <v>2</v>
      </c>
      <c r="D8">
        <v>285</v>
      </c>
      <c r="E8" t="s">
        <v>25</v>
      </c>
      <c r="F8">
        <v>54.8475</v>
      </c>
      <c r="G8">
        <f aca="true" t="shared" si="0" ref="G8:G17">(D8*F8)</f>
        <v>15631.537499999999</v>
      </c>
      <c r="H8" s="1">
        <f aca="true" t="shared" si="1" ref="H8:H17">G8*0.005555</f>
        <v>86.83319081249999</v>
      </c>
      <c r="I8" s="1">
        <f aca="true" t="shared" si="2" ref="I8:I17">H8-36.91</f>
        <v>49.923190812499996</v>
      </c>
      <c r="J8" s="1">
        <v>30</v>
      </c>
      <c r="K8" s="1">
        <f aca="true" t="shared" si="3" ref="K8:K17">(I8+J8)</f>
        <v>79.9231908125</v>
      </c>
      <c r="L8" s="2">
        <f aca="true" t="shared" si="4" ref="L8:L17">ROUND(M8,0)</f>
        <v>84</v>
      </c>
      <c r="M8">
        <f aca="true" t="shared" si="5" ref="M8:M17">K8+(K8*0.05)</f>
        <v>83.919350353125</v>
      </c>
    </row>
    <row r="9" spans="3:13" ht="12.75">
      <c r="C9" t="s">
        <v>3</v>
      </c>
      <c r="D9">
        <v>291</v>
      </c>
      <c r="E9" t="s">
        <v>25</v>
      </c>
      <c r="F9">
        <v>54.8475</v>
      </c>
      <c r="G9">
        <f t="shared" si="0"/>
        <v>15960.6225</v>
      </c>
      <c r="H9" s="1">
        <f t="shared" si="1"/>
        <v>88.6612579875</v>
      </c>
      <c r="I9" s="1">
        <f t="shared" si="2"/>
        <v>51.7512579875</v>
      </c>
      <c r="J9" s="1">
        <v>30</v>
      </c>
      <c r="K9" s="1">
        <f t="shared" si="3"/>
        <v>81.7512579875</v>
      </c>
      <c r="L9" s="2">
        <f t="shared" si="4"/>
        <v>86</v>
      </c>
      <c r="M9">
        <f t="shared" si="5"/>
        <v>85.838820886875</v>
      </c>
    </row>
    <row r="10" spans="3:13" ht="12.75">
      <c r="C10" t="s">
        <v>4</v>
      </c>
      <c r="D10">
        <v>298</v>
      </c>
      <c r="E10" t="s">
        <v>25</v>
      </c>
      <c r="F10">
        <v>54.8475</v>
      </c>
      <c r="G10">
        <f t="shared" si="0"/>
        <v>16344.554999999998</v>
      </c>
      <c r="H10" s="1">
        <f t="shared" si="1"/>
        <v>90.794003025</v>
      </c>
      <c r="I10" s="1">
        <f t="shared" si="2"/>
        <v>53.884003025</v>
      </c>
      <c r="J10" s="1">
        <v>30</v>
      </c>
      <c r="K10" s="1">
        <f t="shared" si="3"/>
        <v>83.884003025</v>
      </c>
      <c r="L10" s="2">
        <f t="shared" si="4"/>
        <v>88</v>
      </c>
      <c r="M10">
        <f t="shared" si="5"/>
        <v>88.07820317625</v>
      </c>
    </row>
    <row r="11" spans="3:13" ht="12.75">
      <c r="C11" t="s">
        <v>5</v>
      </c>
      <c r="D11">
        <v>306</v>
      </c>
      <c r="E11" t="s">
        <v>25</v>
      </c>
      <c r="F11">
        <v>54.8475</v>
      </c>
      <c r="G11">
        <f t="shared" si="0"/>
        <v>16783.335</v>
      </c>
      <c r="H11" s="1">
        <f t="shared" si="1"/>
        <v>93.231425925</v>
      </c>
      <c r="I11" s="1">
        <f t="shared" si="2"/>
        <v>56.321425925</v>
      </c>
      <c r="J11" s="1">
        <v>30</v>
      </c>
      <c r="K11" s="1">
        <f t="shared" si="3"/>
        <v>86.321425925</v>
      </c>
      <c r="L11" s="2">
        <f t="shared" si="4"/>
        <v>91</v>
      </c>
      <c r="M11">
        <f t="shared" si="5"/>
        <v>90.63749722125</v>
      </c>
    </row>
    <row r="12" spans="3:13" ht="12.75">
      <c r="C12" t="s">
        <v>6</v>
      </c>
      <c r="D12">
        <v>316</v>
      </c>
      <c r="E12" t="s">
        <v>25</v>
      </c>
      <c r="F12">
        <v>54.8475</v>
      </c>
      <c r="G12">
        <f t="shared" si="0"/>
        <v>17331.809999999998</v>
      </c>
      <c r="H12" s="1">
        <f t="shared" si="1"/>
        <v>96.27820454999998</v>
      </c>
      <c r="I12" s="1">
        <f t="shared" si="2"/>
        <v>59.36820454999999</v>
      </c>
      <c r="J12" s="1">
        <v>30</v>
      </c>
      <c r="K12" s="1">
        <f t="shared" si="3"/>
        <v>89.36820454999999</v>
      </c>
      <c r="L12" s="2">
        <f t="shared" si="4"/>
        <v>94</v>
      </c>
      <c r="M12">
        <f t="shared" si="5"/>
        <v>93.83661477749999</v>
      </c>
    </row>
    <row r="13" spans="3:13" ht="12.75">
      <c r="C13" t="s">
        <v>7</v>
      </c>
      <c r="D13">
        <v>324</v>
      </c>
      <c r="E13" t="s">
        <v>25</v>
      </c>
      <c r="F13">
        <v>54.8475</v>
      </c>
      <c r="G13">
        <f t="shared" si="0"/>
        <v>17770.59</v>
      </c>
      <c r="H13" s="1">
        <f t="shared" si="1"/>
        <v>98.71562745</v>
      </c>
      <c r="I13" s="1">
        <f t="shared" si="2"/>
        <v>61.80562745</v>
      </c>
      <c r="J13" s="1">
        <v>30</v>
      </c>
      <c r="K13" s="1">
        <f t="shared" si="3"/>
        <v>91.80562745</v>
      </c>
      <c r="L13" s="2">
        <f t="shared" si="4"/>
        <v>96</v>
      </c>
      <c r="M13">
        <f t="shared" si="5"/>
        <v>96.3959088225</v>
      </c>
    </row>
    <row r="14" spans="3:13" ht="12.75">
      <c r="C14" t="s">
        <v>8</v>
      </c>
      <c r="D14">
        <v>335</v>
      </c>
      <c r="E14" t="s">
        <v>25</v>
      </c>
      <c r="F14">
        <v>54.8475</v>
      </c>
      <c r="G14">
        <f t="shared" si="0"/>
        <v>18373.9125</v>
      </c>
      <c r="H14" s="1">
        <f t="shared" si="1"/>
        <v>102.06708393749999</v>
      </c>
      <c r="I14" s="1">
        <f t="shared" si="2"/>
        <v>65.15708393749999</v>
      </c>
      <c r="J14" s="1">
        <v>30</v>
      </c>
      <c r="K14" s="1">
        <f t="shared" si="3"/>
        <v>95.15708393749999</v>
      </c>
      <c r="L14" s="2">
        <f t="shared" si="4"/>
        <v>100</v>
      </c>
      <c r="M14">
        <f t="shared" si="5"/>
        <v>99.91493813437499</v>
      </c>
    </row>
    <row r="15" spans="3:13" ht="12.75">
      <c r="C15" t="s">
        <v>9</v>
      </c>
      <c r="D15">
        <v>345</v>
      </c>
      <c r="E15" t="s">
        <v>25</v>
      </c>
      <c r="F15">
        <v>54.8475</v>
      </c>
      <c r="G15">
        <f t="shared" si="0"/>
        <v>18922.387499999997</v>
      </c>
      <c r="H15" s="1">
        <f t="shared" si="1"/>
        <v>105.11386256249999</v>
      </c>
      <c r="I15" s="1">
        <f t="shared" si="2"/>
        <v>68.20386256249999</v>
      </c>
      <c r="J15" s="1">
        <v>30</v>
      </c>
      <c r="K15" s="1">
        <f t="shared" si="3"/>
        <v>98.20386256249999</v>
      </c>
      <c r="L15" s="2">
        <f t="shared" si="4"/>
        <v>103</v>
      </c>
      <c r="M15">
        <f t="shared" si="5"/>
        <v>103.114055690625</v>
      </c>
    </row>
    <row r="16" spans="3:13" ht="12.75">
      <c r="C16" t="s">
        <v>10</v>
      </c>
      <c r="D16">
        <v>352</v>
      </c>
      <c r="E16" t="s">
        <v>25</v>
      </c>
      <c r="F16">
        <v>54.8475</v>
      </c>
      <c r="G16">
        <f t="shared" si="0"/>
        <v>19306.32</v>
      </c>
      <c r="H16" s="1">
        <f t="shared" si="1"/>
        <v>107.2466076</v>
      </c>
      <c r="I16" s="1">
        <f t="shared" si="2"/>
        <v>70.33660760000001</v>
      </c>
      <c r="J16" s="1">
        <v>30</v>
      </c>
      <c r="K16" s="1">
        <f t="shared" si="3"/>
        <v>100.33660760000001</v>
      </c>
      <c r="L16" s="2">
        <f t="shared" si="4"/>
        <v>105</v>
      </c>
      <c r="M16">
        <f t="shared" si="5"/>
        <v>105.35343798000001</v>
      </c>
    </row>
    <row r="17" spans="3:13" ht="12.75">
      <c r="C17" t="s">
        <v>14</v>
      </c>
      <c r="D17">
        <v>368</v>
      </c>
      <c r="E17" t="s">
        <v>25</v>
      </c>
      <c r="F17">
        <v>54.8475</v>
      </c>
      <c r="G17">
        <f t="shared" si="0"/>
        <v>20183.879999999997</v>
      </c>
      <c r="H17" s="1">
        <f t="shared" si="1"/>
        <v>112.1214534</v>
      </c>
      <c r="I17" s="1">
        <f t="shared" si="2"/>
        <v>75.2114534</v>
      </c>
      <c r="J17" s="1">
        <v>30</v>
      </c>
      <c r="K17" s="1">
        <f t="shared" si="3"/>
        <v>105.2114534</v>
      </c>
      <c r="L17" s="2">
        <f t="shared" si="4"/>
        <v>110</v>
      </c>
      <c r="M17">
        <f t="shared" si="5"/>
        <v>110.47202607</v>
      </c>
    </row>
    <row r="19" ht="12.75">
      <c r="A19" t="s">
        <v>24</v>
      </c>
    </row>
    <row r="20" spans="1:13" ht="12.75">
      <c r="A20" t="s">
        <v>11</v>
      </c>
      <c r="C20" t="s">
        <v>1</v>
      </c>
      <c r="D20">
        <v>285</v>
      </c>
      <c r="E20" t="s">
        <v>25</v>
      </c>
      <c r="F20">
        <v>54.8475</v>
      </c>
      <c r="G20">
        <f aca="true" t="shared" si="6" ref="G20:G30">(D20*F20)</f>
        <v>15631.537499999999</v>
      </c>
      <c r="H20" s="1">
        <f aca="true" t="shared" si="7" ref="H20:H30">G20*0.005555</f>
        <v>86.83319081249999</v>
      </c>
      <c r="I20" s="1">
        <f aca="true" t="shared" si="8" ref="I20:I30">H20-36.91</f>
        <v>49.923190812499996</v>
      </c>
      <c r="J20" s="1">
        <v>30</v>
      </c>
      <c r="K20" s="1">
        <f aca="true" t="shared" si="9" ref="K20:K30">(I20+J20)</f>
        <v>79.9231908125</v>
      </c>
      <c r="L20" s="2">
        <f aca="true" t="shared" si="10" ref="L20:L30">ROUND(M20,0)</f>
        <v>84</v>
      </c>
      <c r="M20">
        <f aca="true" t="shared" si="11" ref="M20:M30">K20+(K20*0.05)</f>
        <v>83.919350353125</v>
      </c>
    </row>
    <row r="21" spans="3:13" ht="12.75">
      <c r="C21" t="s">
        <v>2</v>
      </c>
      <c r="D21">
        <v>291</v>
      </c>
      <c r="E21" t="s">
        <v>25</v>
      </c>
      <c r="F21">
        <v>54.8475</v>
      </c>
      <c r="G21">
        <f t="shared" si="6"/>
        <v>15960.6225</v>
      </c>
      <c r="H21" s="1">
        <f t="shared" si="7"/>
        <v>88.6612579875</v>
      </c>
      <c r="I21" s="1">
        <f t="shared" si="8"/>
        <v>51.7512579875</v>
      </c>
      <c r="J21" s="1">
        <v>30</v>
      </c>
      <c r="K21" s="1">
        <f t="shared" si="9"/>
        <v>81.7512579875</v>
      </c>
      <c r="L21" s="2">
        <f t="shared" si="10"/>
        <v>86</v>
      </c>
      <c r="M21">
        <f t="shared" si="11"/>
        <v>85.838820886875</v>
      </c>
    </row>
    <row r="22" spans="3:13" ht="12.75">
      <c r="C22" t="s">
        <v>3</v>
      </c>
      <c r="D22">
        <v>298</v>
      </c>
      <c r="E22" t="s">
        <v>25</v>
      </c>
      <c r="F22">
        <v>54.8475</v>
      </c>
      <c r="G22">
        <f t="shared" si="6"/>
        <v>16344.554999999998</v>
      </c>
      <c r="H22" s="1">
        <f t="shared" si="7"/>
        <v>90.794003025</v>
      </c>
      <c r="I22" s="1">
        <f t="shared" si="8"/>
        <v>53.884003025</v>
      </c>
      <c r="J22" s="1">
        <v>30</v>
      </c>
      <c r="K22" s="1">
        <f t="shared" si="9"/>
        <v>83.884003025</v>
      </c>
      <c r="L22" s="2">
        <f t="shared" si="10"/>
        <v>88</v>
      </c>
      <c r="M22">
        <f t="shared" si="11"/>
        <v>88.07820317625</v>
      </c>
    </row>
    <row r="23" spans="3:13" ht="12.75">
      <c r="C23" t="s">
        <v>4</v>
      </c>
      <c r="D23">
        <v>307</v>
      </c>
      <c r="E23" t="s">
        <v>25</v>
      </c>
      <c r="F23">
        <v>54.8475</v>
      </c>
      <c r="G23">
        <f t="shared" si="6"/>
        <v>16838.1825</v>
      </c>
      <c r="H23" s="1">
        <f t="shared" si="7"/>
        <v>93.5361037875</v>
      </c>
      <c r="I23" s="1">
        <f t="shared" si="8"/>
        <v>56.6261037875</v>
      </c>
      <c r="J23" s="1">
        <v>30</v>
      </c>
      <c r="K23" s="1">
        <f t="shared" si="9"/>
        <v>86.6261037875</v>
      </c>
      <c r="L23" s="2">
        <f t="shared" si="10"/>
        <v>91</v>
      </c>
      <c r="M23">
        <f t="shared" si="11"/>
        <v>90.957408976875</v>
      </c>
    </row>
    <row r="24" spans="3:13" ht="12.75">
      <c r="C24" t="s">
        <v>5</v>
      </c>
      <c r="D24">
        <v>317</v>
      </c>
      <c r="E24" t="s">
        <v>25</v>
      </c>
      <c r="F24">
        <v>54.8475</v>
      </c>
      <c r="G24">
        <f t="shared" si="6"/>
        <v>17386.657499999998</v>
      </c>
      <c r="H24" s="1">
        <f t="shared" si="7"/>
        <v>96.58288241249998</v>
      </c>
      <c r="I24" s="1">
        <f t="shared" si="8"/>
        <v>59.67288241249999</v>
      </c>
      <c r="J24" s="1">
        <v>30</v>
      </c>
      <c r="K24" s="1">
        <f t="shared" si="9"/>
        <v>89.67288241249999</v>
      </c>
      <c r="L24" s="2">
        <f t="shared" si="10"/>
        <v>94</v>
      </c>
      <c r="M24">
        <f t="shared" si="11"/>
        <v>94.15652653312499</v>
      </c>
    </row>
    <row r="25" spans="3:13" ht="12.75">
      <c r="C25" t="s">
        <v>6</v>
      </c>
      <c r="D25">
        <v>325</v>
      </c>
      <c r="E25" t="s">
        <v>25</v>
      </c>
      <c r="F25">
        <v>54.8475</v>
      </c>
      <c r="G25">
        <f t="shared" si="6"/>
        <v>17825.4375</v>
      </c>
      <c r="H25" s="1">
        <f t="shared" si="7"/>
        <v>99.0203053125</v>
      </c>
      <c r="I25" s="1">
        <f t="shared" si="8"/>
        <v>62.1103053125</v>
      </c>
      <c r="J25" s="1">
        <v>30</v>
      </c>
      <c r="K25" s="1">
        <f t="shared" si="9"/>
        <v>92.1103053125</v>
      </c>
      <c r="L25" s="2">
        <f t="shared" si="10"/>
        <v>97</v>
      </c>
      <c r="M25">
        <f t="shared" si="11"/>
        <v>96.715820578125</v>
      </c>
    </row>
    <row r="26" spans="3:13" ht="12.75">
      <c r="C26" t="s">
        <v>7</v>
      </c>
      <c r="D26">
        <v>337</v>
      </c>
      <c r="E26" t="s">
        <v>25</v>
      </c>
      <c r="F26">
        <v>54.8475</v>
      </c>
      <c r="G26">
        <f t="shared" si="6"/>
        <v>18483.6075</v>
      </c>
      <c r="H26" s="1">
        <f t="shared" si="7"/>
        <v>102.67643966249999</v>
      </c>
      <c r="I26" s="1">
        <f t="shared" si="8"/>
        <v>65.76643966249999</v>
      </c>
      <c r="J26" s="1">
        <v>30</v>
      </c>
      <c r="K26" s="1">
        <f t="shared" si="9"/>
        <v>95.76643966249999</v>
      </c>
      <c r="L26" s="2">
        <f t="shared" si="10"/>
        <v>101</v>
      </c>
      <c r="M26">
        <f t="shared" si="11"/>
        <v>100.55476164562499</v>
      </c>
    </row>
    <row r="27" spans="3:13" ht="12.75">
      <c r="C27" t="s">
        <v>8</v>
      </c>
      <c r="D27">
        <v>349</v>
      </c>
      <c r="E27" t="s">
        <v>25</v>
      </c>
      <c r="F27">
        <v>54.8475</v>
      </c>
      <c r="G27">
        <f t="shared" si="6"/>
        <v>19141.7775</v>
      </c>
      <c r="H27" s="1">
        <f t="shared" si="7"/>
        <v>106.3325740125</v>
      </c>
      <c r="I27" s="1">
        <f t="shared" si="8"/>
        <v>69.42257401250001</v>
      </c>
      <c r="J27" s="1">
        <v>30</v>
      </c>
      <c r="K27" s="1">
        <f t="shared" si="9"/>
        <v>99.42257401250001</v>
      </c>
      <c r="L27" s="2">
        <f t="shared" si="10"/>
        <v>104</v>
      </c>
      <c r="M27">
        <f t="shared" si="11"/>
        <v>104.39370271312501</v>
      </c>
    </row>
    <row r="28" spans="3:13" ht="12.75">
      <c r="C28" t="s">
        <v>9</v>
      </c>
      <c r="D28">
        <v>360</v>
      </c>
      <c r="E28" t="s">
        <v>25</v>
      </c>
      <c r="F28">
        <v>54.8475</v>
      </c>
      <c r="G28">
        <f t="shared" si="6"/>
        <v>19745.1</v>
      </c>
      <c r="H28" s="1">
        <f t="shared" si="7"/>
        <v>109.68403049999999</v>
      </c>
      <c r="I28" s="1">
        <f t="shared" si="8"/>
        <v>72.7740305</v>
      </c>
      <c r="J28" s="1">
        <v>30</v>
      </c>
      <c r="K28" s="1">
        <f t="shared" si="9"/>
        <v>102.7740305</v>
      </c>
      <c r="L28" s="2">
        <f t="shared" si="10"/>
        <v>108</v>
      </c>
      <c r="M28">
        <f t="shared" si="11"/>
        <v>107.912732025</v>
      </c>
    </row>
    <row r="29" spans="3:13" ht="12.75">
      <c r="C29" t="s">
        <v>10</v>
      </c>
      <c r="D29">
        <v>379</v>
      </c>
      <c r="E29" t="s">
        <v>25</v>
      </c>
      <c r="F29">
        <v>54.8475</v>
      </c>
      <c r="G29">
        <f t="shared" si="6"/>
        <v>20787.2025</v>
      </c>
      <c r="H29" s="1">
        <f t="shared" si="7"/>
        <v>115.4729098875</v>
      </c>
      <c r="I29" s="1">
        <f t="shared" si="8"/>
        <v>78.5629098875</v>
      </c>
      <c r="J29" s="1">
        <v>30</v>
      </c>
      <c r="K29" s="1">
        <f t="shared" si="9"/>
        <v>108.5629098875</v>
      </c>
      <c r="L29" s="2">
        <f t="shared" si="10"/>
        <v>114</v>
      </c>
      <c r="M29">
        <f t="shared" si="11"/>
        <v>113.991055381875</v>
      </c>
    </row>
    <row r="30" spans="3:13" ht="12.75">
      <c r="C30" t="s">
        <v>14</v>
      </c>
      <c r="D30">
        <v>392</v>
      </c>
      <c r="E30" t="s">
        <v>25</v>
      </c>
      <c r="F30">
        <v>54.8475</v>
      </c>
      <c r="G30">
        <f t="shared" si="6"/>
        <v>21500.219999999998</v>
      </c>
      <c r="H30" s="1">
        <f t="shared" si="7"/>
        <v>119.43372209999998</v>
      </c>
      <c r="I30" s="1">
        <f t="shared" si="8"/>
        <v>82.52372209999999</v>
      </c>
      <c r="J30" s="1">
        <v>30</v>
      </c>
      <c r="K30" s="1">
        <f t="shared" si="9"/>
        <v>112.52372209999999</v>
      </c>
      <c r="L30" s="2">
        <f t="shared" si="10"/>
        <v>118</v>
      </c>
      <c r="M30">
        <f t="shared" si="11"/>
        <v>118.14990820499999</v>
      </c>
    </row>
    <row r="32" spans="1:13" ht="12.75">
      <c r="A32" t="s">
        <v>13</v>
      </c>
      <c r="C32" t="s">
        <v>1</v>
      </c>
      <c r="D32">
        <v>324</v>
      </c>
      <c r="E32" t="s">
        <v>25</v>
      </c>
      <c r="F32">
        <v>54.8475</v>
      </c>
      <c r="G32">
        <f aca="true" t="shared" si="12" ref="G32:G38">(D32*F32)</f>
        <v>17770.59</v>
      </c>
      <c r="H32" s="1">
        <f aca="true" t="shared" si="13" ref="H32:H38">G32*0.005555</f>
        <v>98.71562745</v>
      </c>
      <c r="I32" s="1">
        <f aca="true" t="shared" si="14" ref="I32:I38">H32-36.91</f>
        <v>61.80562745</v>
      </c>
      <c r="J32" s="1">
        <v>30</v>
      </c>
      <c r="K32" s="1">
        <f aca="true" t="shared" si="15" ref="K32:K38">(I32+J32)</f>
        <v>91.80562745</v>
      </c>
      <c r="L32" s="2">
        <f aca="true" t="shared" si="16" ref="L32:L38">ROUND(M32,0)</f>
        <v>96</v>
      </c>
      <c r="M32">
        <f aca="true" t="shared" si="17" ref="M32:M38">K32+(K32*0.05)</f>
        <v>96.3959088225</v>
      </c>
    </row>
    <row r="33" spans="3:13" ht="12.75">
      <c r="C33" t="s">
        <v>2</v>
      </c>
      <c r="D33">
        <v>335</v>
      </c>
      <c r="E33" t="s">
        <v>25</v>
      </c>
      <c r="F33">
        <v>54.8475</v>
      </c>
      <c r="G33">
        <f t="shared" si="12"/>
        <v>18373.9125</v>
      </c>
      <c r="H33" s="1">
        <f t="shared" si="13"/>
        <v>102.06708393749999</v>
      </c>
      <c r="I33" s="1">
        <f t="shared" si="14"/>
        <v>65.15708393749999</v>
      </c>
      <c r="J33" s="1">
        <v>30</v>
      </c>
      <c r="K33" s="1">
        <f t="shared" si="15"/>
        <v>95.15708393749999</v>
      </c>
      <c r="L33" s="2">
        <f t="shared" si="16"/>
        <v>100</v>
      </c>
      <c r="M33">
        <f t="shared" si="17"/>
        <v>99.91493813437499</v>
      </c>
    </row>
    <row r="34" spans="3:13" ht="12.75">
      <c r="C34" t="s">
        <v>3</v>
      </c>
      <c r="D34">
        <v>346</v>
      </c>
      <c r="E34" t="s">
        <v>25</v>
      </c>
      <c r="F34">
        <v>54.8475</v>
      </c>
      <c r="G34">
        <f t="shared" si="12"/>
        <v>18977.235</v>
      </c>
      <c r="H34" s="1">
        <f t="shared" si="13"/>
        <v>105.418540425</v>
      </c>
      <c r="I34" s="1">
        <f t="shared" si="14"/>
        <v>68.508540425</v>
      </c>
      <c r="J34" s="1">
        <v>30</v>
      </c>
      <c r="K34" s="1">
        <f t="shared" si="15"/>
        <v>98.508540425</v>
      </c>
      <c r="L34" s="2">
        <f t="shared" si="16"/>
        <v>103</v>
      </c>
      <c r="M34">
        <f t="shared" si="17"/>
        <v>103.43396744625001</v>
      </c>
    </row>
    <row r="35" spans="3:13" ht="12.75">
      <c r="C35" t="s">
        <v>4</v>
      </c>
      <c r="D35">
        <v>359</v>
      </c>
      <c r="E35" t="s">
        <v>25</v>
      </c>
      <c r="F35">
        <v>54.8475</v>
      </c>
      <c r="G35">
        <f t="shared" si="12"/>
        <v>19690.2525</v>
      </c>
      <c r="H35" s="1">
        <f t="shared" si="13"/>
        <v>109.37935263749999</v>
      </c>
      <c r="I35" s="1">
        <f t="shared" si="14"/>
        <v>72.4693526375</v>
      </c>
      <c r="J35" s="1">
        <v>30</v>
      </c>
      <c r="K35" s="1">
        <f t="shared" si="15"/>
        <v>102.4693526375</v>
      </c>
      <c r="L35" s="2">
        <f t="shared" si="16"/>
        <v>108</v>
      </c>
      <c r="M35">
        <f t="shared" si="17"/>
        <v>107.592820269375</v>
      </c>
    </row>
    <row r="36" spans="3:13" ht="12.75">
      <c r="C36" t="s">
        <v>5</v>
      </c>
      <c r="D36">
        <v>375</v>
      </c>
      <c r="E36" t="s">
        <v>25</v>
      </c>
      <c r="F36">
        <v>54.8475</v>
      </c>
      <c r="G36">
        <f t="shared" si="12"/>
        <v>20567.8125</v>
      </c>
      <c r="H36" s="1">
        <f t="shared" si="13"/>
        <v>114.2541984375</v>
      </c>
      <c r="I36" s="1">
        <f t="shared" si="14"/>
        <v>77.3441984375</v>
      </c>
      <c r="J36" s="1">
        <v>30</v>
      </c>
      <c r="K36" s="1">
        <f t="shared" si="15"/>
        <v>107.3441984375</v>
      </c>
      <c r="L36" s="2">
        <f t="shared" si="16"/>
        <v>113</v>
      </c>
      <c r="M36">
        <f t="shared" si="17"/>
        <v>112.711408359375</v>
      </c>
    </row>
    <row r="37" spans="3:13" ht="12.75">
      <c r="C37" t="s">
        <v>6</v>
      </c>
      <c r="D37">
        <v>394</v>
      </c>
      <c r="E37" t="s">
        <v>25</v>
      </c>
      <c r="F37">
        <v>54.8475</v>
      </c>
      <c r="G37">
        <f t="shared" si="12"/>
        <v>21609.914999999997</v>
      </c>
      <c r="H37" s="1">
        <f t="shared" si="13"/>
        <v>120.04307782499998</v>
      </c>
      <c r="I37" s="1">
        <f t="shared" si="14"/>
        <v>83.13307782499999</v>
      </c>
      <c r="J37" s="1">
        <v>30</v>
      </c>
      <c r="K37" s="1">
        <f t="shared" si="15"/>
        <v>113.13307782499999</v>
      </c>
      <c r="L37" s="2">
        <f t="shared" si="16"/>
        <v>119</v>
      </c>
      <c r="M37">
        <f t="shared" si="17"/>
        <v>118.78973171624999</v>
      </c>
    </row>
    <row r="38" spans="3:13" ht="12.75">
      <c r="C38" t="s">
        <v>7</v>
      </c>
      <c r="D38">
        <v>416</v>
      </c>
      <c r="E38" t="s">
        <v>25</v>
      </c>
      <c r="F38">
        <v>54.8475</v>
      </c>
      <c r="G38">
        <f t="shared" si="12"/>
        <v>22816.559999999998</v>
      </c>
      <c r="H38" s="1">
        <f t="shared" si="13"/>
        <v>126.74599079999999</v>
      </c>
      <c r="I38" s="1">
        <f t="shared" si="14"/>
        <v>89.83599079999999</v>
      </c>
      <c r="J38" s="1">
        <v>30</v>
      </c>
      <c r="K38" s="1">
        <f t="shared" si="15"/>
        <v>119.83599079999999</v>
      </c>
      <c r="L38" s="2">
        <f t="shared" si="16"/>
        <v>126</v>
      </c>
      <c r="M38">
        <f t="shared" si="17"/>
        <v>125.82779033999999</v>
      </c>
    </row>
    <row r="40" ht="12.75">
      <c r="A40" t="s">
        <v>12</v>
      </c>
    </row>
    <row r="41" spans="3:13" ht="12.75">
      <c r="C41" t="s">
        <v>1</v>
      </c>
      <c r="D41">
        <v>297</v>
      </c>
      <c r="E41" t="s">
        <v>25</v>
      </c>
      <c r="F41">
        <v>54.8475</v>
      </c>
      <c r="G41">
        <f aca="true" t="shared" si="18" ref="G41:G53">(D41*F41)</f>
        <v>16289.707499999999</v>
      </c>
      <c r="H41" s="1">
        <f aca="true" t="shared" si="19" ref="H41:H53">G41*0.005555</f>
        <v>90.4893251625</v>
      </c>
      <c r="I41" s="1">
        <f aca="true" t="shared" si="20" ref="I41:I53">H41-36.91</f>
        <v>53.5793251625</v>
      </c>
      <c r="J41" s="1">
        <v>30</v>
      </c>
      <c r="K41" s="1">
        <f aca="true" t="shared" si="21" ref="K41:K53">(I41+J41)</f>
        <v>83.5793251625</v>
      </c>
      <c r="L41" s="2">
        <f aca="true" t="shared" si="22" ref="L41:L53">ROUND(M41,0)</f>
        <v>88</v>
      </c>
      <c r="M41">
        <f aca="true" t="shared" si="23" ref="M41:M53">K41+(K41*0.05)</f>
        <v>87.758291420625</v>
      </c>
    </row>
    <row r="42" spans="3:13" ht="12.75">
      <c r="C42" t="s">
        <v>2</v>
      </c>
      <c r="D42">
        <v>303</v>
      </c>
      <c r="E42" t="s">
        <v>25</v>
      </c>
      <c r="F42">
        <v>54.8475</v>
      </c>
      <c r="G42">
        <f t="shared" si="18"/>
        <v>16618.7925</v>
      </c>
      <c r="H42" s="1">
        <f t="shared" si="19"/>
        <v>92.3173923375</v>
      </c>
      <c r="I42" s="1">
        <f t="shared" si="20"/>
        <v>55.4073923375</v>
      </c>
      <c r="J42" s="1">
        <v>30</v>
      </c>
      <c r="K42" s="1">
        <f t="shared" si="21"/>
        <v>85.4073923375</v>
      </c>
      <c r="L42" s="2">
        <f t="shared" si="22"/>
        <v>90</v>
      </c>
      <c r="M42">
        <f t="shared" si="23"/>
        <v>89.677761954375</v>
      </c>
    </row>
    <row r="43" spans="3:13" ht="12.75">
      <c r="C43" t="s">
        <v>3</v>
      </c>
      <c r="D43">
        <v>319</v>
      </c>
      <c r="E43" t="s">
        <v>25</v>
      </c>
      <c r="F43">
        <v>54.8475</v>
      </c>
      <c r="G43">
        <f t="shared" si="18"/>
        <v>17496.352499999997</v>
      </c>
      <c r="H43" s="1">
        <f t="shared" si="19"/>
        <v>97.19223813749998</v>
      </c>
      <c r="I43" s="1">
        <f t="shared" si="20"/>
        <v>60.28223813749999</v>
      </c>
      <c r="J43" s="1">
        <v>30</v>
      </c>
      <c r="K43" s="1">
        <f t="shared" si="21"/>
        <v>90.28223813749999</v>
      </c>
      <c r="L43" s="2">
        <f t="shared" si="22"/>
        <v>95</v>
      </c>
      <c r="M43">
        <f t="shared" si="23"/>
        <v>94.79635004437499</v>
      </c>
    </row>
    <row r="44" spans="3:13" ht="12.75">
      <c r="C44" t="s">
        <v>4</v>
      </c>
      <c r="D44">
        <v>325</v>
      </c>
      <c r="E44" t="s">
        <v>25</v>
      </c>
      <c r="F44">
        <v>54.8475</v>
      </c>
      <c r="G44">
        <f t="shared" si="18"/>
        <v>17825.4375</v>
      </c>
      <c r="H44" s="1">
        <f t="shared" si="19"/>
        <v>99.0203053125</v>
      </c>
      <c r="I44" s="1">
        <f t="shared" si="20"/>
        <v>62.1103053125</v>
      </c>
      <c r="J44" s="1">
        <v>30</v>
      </c>
      <c r="K44" s="1">
        <f t="shared" si="21"/>
        <v>92.1103053125</v>
      </c>
      <c r="L44" s="2">
        <f t="shared" si="22"/>
        <v>97</v>
      </c>
      <c r="M44">
        <f t="shared" si="23"/>
        <v>96.715820578125</v>
      </c>
    </row>
    <row r="45" spans="3:13" ht="12.75">
      <c r="C45" t="s">
        <v>5</v>
      </c>
      <c r="D45">
        <v>339</v>
      </c>
      <c r="E45" t="s">
        <v>25</v>
      </c>
      <c r="F45">
        <v>54.8475</v>
      </c>
      <c r="G45">
        <f t="shared" si="18"/>
        <v>18593.302499999998</v>
      </c>
      <c r="H45" s="1">
        <f t="shared" si="19"/>
        <v>103.28579538749999</v>
      </c>
      <c r="I45" s="1">
        <f t="shared" si="20"/>
        <v>66.37579538749999</v>
      </c>
      <c r="J45" s="1">
        <v>30</v>
      </c>
      <c r="K45" s="1">
        <f t="shared" si="21"/>
        <v>96.37579538749999</v>
      </c>
      <c r="L45" s="2">
        <f t="shared" si="22"/>
        <v>101</v>
      </c>
      <c r="M45">
        <f t="shared" si="23"/>
        <v>101.194585156875</v>
      </c>
    </row>
    <row r="46" spans="3:13" ht="12.75">
      <c r="C46" t="s">
        <v>6</v>
      </c>
      <c r="D46">
        <v>356</v>
      </c>
      <c r="E46" t="s">
        <v>25</v>
      </c>
      <c r="F46">
        <v>54.8475</v>
      </c>
      <c r="G46">
        <f t="shared" si="18"/>
        <v>19525.71</v>
      </c>
      <c r="H46" s="1">
        <f t="shared" si="19"/>
        <v>108.46531904999999</v>
      </c>
      <c r="I46" s="1">
        <f t="shared" si="20"/>
        <v>71.55531905</v>
      </c>
      <c r="J46" s="1">
        <v>30</v>
      </c>
      <c r="K46" s="1">
        <f t="shared" si="21"/>
        <v>101.55531905</v>
      </c>
      <c r="L46" s="2">
        <f t="shared" si="22"/>
        <v>107</v>
      </c>
      <c r="M46">
        <f t="shared" si="23"/>
        <v>106.6330850025</v>
      </c>
    </row>
    <row r="47" spans="3:13" ht="12.75">
      <c r="C47" t="s">
        <v>7</v>
      </c>
      <c r="D47">
        <v>362</v>
      </c>
      <c r="E47" t="s">
        <v>25</v>
      </c>
      <c r="F47">
        <v>54.8475</v>
      </c>
      <c r="G47">
        <f t="shared" si="18"/>
        <v>19854.795</v>
      </c>
      <c r="H47" s="1">
        <f t="shared" si="19"/>
        <v>110.29338622499999</v>
      </c>
      <c r="I47" s="1">
        <f t="shared" si="20"/>
        <v>73.383386225</v>
      </c>
      <c r="J47" s="1">
        <v>30</v>
      </c>
      <c r="K47" s="1">
        <f t="shared" si="21"/>
        <v>103.383386225</v>
      </c>
      <c r="L47" s="2">
        <f t="shared" si="22"/>
        <v>109</v>
      </c>
      <c r="M47">
        <f t="shared" si="23"/>
        <v>108.55255553625</v>
      </c>
    </row>
    <row r="48" spans="3:13" ht="12.75">
      <c r="C48" t="s">
        <v>8</v>
      </c>
      <c r="D48">
        <v>370</v>
      </c>
      <c r="E48" t="s">
        <v>25</v>
      </c>
      <c r="F48">
        <v>54.8475</v>
      </c>
      <c r="G48">
        <f t="shared" si="18"/>
        <v>20293.574999999997</v>
      </c>
      <c r="H48" s="1">
        <f t="shared" si="19"/>
        <v>112.73080912499998</v>
      </c>
      <c r="I48" s="1">
        <f t="shared" si="20"/>
        <v>75.82080912499998</v>
      </c>
      <c r="J48" s="1">
        <v>30</v>
      </c>
      <c r="K48" s="1">
        <f t="shared" si="21"/>
        <v>105.82080912499998</v>
      </c>
      <c r="L48" s="2">
        <f t="shared" si="22"/>
        <v>111</v>
      </c>
      <c r="M48">
        <f t="shared" si="23"/>
        <v>111.11184958124998</v>
      </c>
    </row>
    <row r="49" spans="3:13" ht="12.75">
      <c r="C49" t="s">
        <v>9</v>
      </c>
      <c r="D49">
        <v>384</v>
      </c>
      <c r="E49" t="s">
        <v>25</v>
      </c>
      <c r="F49">
        <v>54.8475</v>
      </c>
      <c r="G49">
        <f t="shared" si="18"/>
        <v>21061.44</v>
      </c>
      <c r="H49" s="1">
        <f t="shared" si="19"/>
        <v>116.9962992</v>
      </c>
      <c r="I49" s="1">
        <f t="shared" si="20"/>
        <v>80.0862992</v>
      </c>
      <c r="J49" s="1">
        <v>30</v>
      </c>
      <c r="K49" s="1">
        <f t="shared" si="21"/>
        <v>110.0862992</v>
      </c>
      <c r="L49" s="2">
        <f t="shared" si="22"/>
        <v>116</v>
      </c>
      <c r="M49">
        <f t="shared" si="23"/>
        <v>115.59061416</v>
      </c>
    </row>
    <row r="50" spans="3:13" ht="12.75">
      <c r="C50" t="s">
        <v>10</v>
      </c>
      <c r="D50">
        <v>395</v>
      </c>
      <c r="E50" t="s">
        <v>25</v>
      </c>
      <c r="F50">
        <v>54.8475</v>
      </c>
      <c r="G50">
        <f t="shared" si="18"/>
        <v>21664.762499999997</v>
      </c>
      <c r="H50" s="1">
        <f t="shared" si="19"/>
        <v>120.34775568749998</v>
      </c>
      <c r="I50" s="1">
        <f t="shared" si="20"/>
        <v>83.43775568749999</v>
      </c>
      <c r="J50" s="1">
        <v>30</v>
      </c>
      <c r="K50" s="1">
        <f t="shared" si="21"/>
        <v>113.43775568749999</v>
      </c>
      <c r="L50" s="2">
        <f t="shared" si="22"/>
        <v>119</v>
      </c>
      <c r="M50">
        <f t="shared" si="23"/>
        <v>119.10964347187499</v>
      </c>
    </row>
    <row r="51" spans="3:13" ht="12.75">
      <c r="C51" t="s">
        <v>14</v>
      </c>
      <c r="D51">
        <v>418</v>
      </c>
      <c r="E51" t="s">
        <v>25</v>
      </c>
      <c r="F51">
        <v>54.8475</v>
      </c>
      <c r="G51">
        <f t="shared" si="18"/>
        <v>22926.254999999997</v>
      </c>
      <c r="H51" s="1">
        <f t="shared" si="19"/>
        <v>127.35534652499999</v>
      </c>
      <c r="I51" s="1">
        <f t="shared" si="20"/>
        <v>90.44534652499999</v>
      </c>
      <c r="J51" s="1">
        <v>30</v>
      </c>
      <c r="K51" s="1">
        <f t="shared" si="21"/>
        <v>120.44534652499999</v>
      </c>
      <c r="L51" s="2">
        <f t="shared" si="22"/>
        <v>126</v>
      </c>
      <c r="M51">
        <f t="shared" si="23"/>
        <v>126.46761385125</v>
      </c>
    </row>
    <row r="52" spans="3:13" ht="12.75">
      <c r="C52" t="s">
        <v>15</v>
      </c>
      <c r="D52">
        <v>439</v>
      </c>
      <c r="E52" t="s">
        <v>25</v>
      </c>
      <c r="F52">
        <v>54.8475</v>
      </c>
      <c r="G52">
        <f t="shared" si="18"/>
        <v>24078.052499999998</v>
      </c>
      <c r="H52" s="1">
        <f t="shared" si="19"/>
        <v>133.7535816375</v>
      </c>
      <c r="I52" s="1">
        <f t="shared" si="20"/>
        <v>96.8435816375</v>
      </c>
      <c r="J52" s="1">
        <v>30</v>
      </c>
      <c r="K52" s="1">
        <f t="shared" si="21"/>
        <v>126.8435816375</v>
      </c>
      <c r="L52" s="2">
        <f t="shared" si="22"/>
        <v>133</v>
      </c>
      <c r="M52">
        <f t="shared" si="23"/>
        <v>133.185760719375</v>
      </c>
    </row>
    <row r="53" spans="3:13" ht="12.75">
      <c r="C53" t="s">
        <v>16</v>
      </c>
      <c r="D53">
        <v>463</v>
      </c>
      <c r="E53" t="s">
        <v>25</v>
      </c>
      <c r="F53">
        <v>54.8475</v>
      </c>
      <c r="G53">
        <f t="shared" si="18"/>
        <v>25394.392499999998</v>
      </c>
      <c r="H53" s="1">
        <f t="shared" si="19"/>
        <v>141.0658503375</v>
      </c>
      <c r="I53" s="1">
        <f t="shared" si="20"/>
        <v>104.1558503375</v>
      </c>
      <c r="J53" s="1">
        <v>30</v>
      </c>
      <c r="K53" s="1">
        <f t="shared" si="21"/>
        <v>134.1558503375</v>
      </c>
      <c r="L53" s="2">
        <f t="shared" si="22"/>
        <v>141</v>
      </c>
      <c r="M53">
        <f t="shared" si="23"/>
        <v>140.863642854375</v>
      </c>
    </row>
    <row r="56" ht="12.75">
      <c r="A56" t="s">
        <v>17</v>
      </c>
    </row>
    <row r="57" spans="3:13" ht="12.75">
      <c r="C57" t="s">
        <v>1</v>
      </c>
      <c r="D57">
        <v>352</v>
      </c>
      <c r="E57" t="s">
        <v>25</v>
      </c>
      <c r="F57">
        <v>54.8475</v>
      </c>
      <c r="G57">
        <f aca="true" t="shared" si="24" ref="G57:G64">(D57*F57)</f>
        <v>19306.32</v>
      </c>
      <c r="H57" s="1">
        <f aca="true" t="shared" si="25" ref="H57:H64">G57*0.005555</f>
        <v>107.2466076</v>
      </c>
      <c r="I57" s="1">
        <f aca="true" t="shared" si="26" ref="I57:I64">H57-36.91</f>
        <v>70.33660760000001</v>
      </c>
      <c r="J57" s="1">
        <v>30</v>
      </c>
      <c r="K57" s="1">
        <f aca="true" t="shared" si="27" ref="K57:K64">(I57+J57)</f>
        <v>100.33660760000001</v>
      </c>
      <c r="L57" s="2">
        <f aca="true" t="shared" si="28" ref="L57:L64">ROUND(M57,0)</f>
        <v>105</v>
      </c>
      <c r="M57">
        <f aca="true" t="shared" si="29" ref="M57:M64">K57+(K57*0.05)</f>
        <v>105.35343798000001</v>
      </c>
    </row>
    <row r="58" spans="3:13" ht="12.75">
      <c r="C58" t="s">
        <v>2</v>
      </c>
      <c r="D58">
        <v>368</v>
      </c>
      <c r="E58" t="s">
        <v>25</v>
      </c>
      <c r="F58">
        <v>54.8475</v>
      </c>
      <c r="G58">
        <f t="shared" si="24"/>
        <v>20183.879999999997</v>
      </c>
      <c r="H58" s="1">
        <f t="shared" si="25"/>
        <v>112.1214534</v>
      </c>
      <c r="I58" s="1">
        <f t="shared" si="26"/>
        <v>75.2114534</v>
      </c>
      <c r="J58" s="1">
        <v>30</v>
      </c>
      <c r="K58" s="1">
        <f t="shared" si="27"/>
        <v>105.2114534</v>
      </c>
      <c r="L58" s="2">
        <f t="shared" si="28"/>
        <v>110</v>
      </c>
      <c r="M58">
        <f t="shared" si="29"/>
        <v>110.47202607</v>
      </c>
    </row>
    <row r="59" spans="3:13" ht="12.75">
      <c r="C59" t="s">
        <v>3</v>
      </c>
      <c r="D59">
        <v>384</v>
      </c>
      <c r="E59" t="s">
        <v>25</v>
      </c>
      <c r="F59">
        <v>54.8475</v>
      </c>
      <c r="G59">
        <f t="shared" si="24"/>
        <v>21061.44</v>
      </c>
      <c r="H59" s="1">
        <f t="shared" si="25"/>
        <v>116.9962992</v>
      </c>
      <c r="I59" s="1">
        <f t="shared" si="26"/>
        <v>80.0862992</v>
      </c>
      <c r="J59" s="1">
        <v>30</v>
      </c>
      <c r="K59" s="1">
        <f t="shared" si="27"/>
        <v>110.0862992</v>
      </c>
      <c r="L59" s="2">
        <f t="shared" si="28"/>
        <v>116</v>
      </c>
      <c r="M59">
        <f t="shared" si="29"/>
        <v>115.59061416</v>
      </c>
    </row>
    <row r="60" spans="3:13" ht="12.75">
      <c r="C60" t="s">
        <v>4</v>
      </c>
      <c r="D60">
        <v>405</v>
      </c>
      <c r="E60" t="s">
        <v>25</v>
      </c>
      <c r="F60">
        <v>54.8475</v>
      </c>
      <c r="G60">
        <f t="shared" si="24"/>
        <v>22213.2375</v>
      </c>
      <c r="H60" s="1">
        <f t="shared" si="25"/>
        <v>123.3945343125</v>
      </c>
      <c r="I60" s="1">
        <f t="shared" si="26"/>
        <v>86.4845343125</v>
      </c>
      <c r="J60" s="1">
        <v>30</v>
      </c>
      <c r="K60" s="1">
        <f t="shared" si="27"/>
        <v>116.4845343125</v>
      </c>
      <c r="L60" s="2">
        <f t="shared" si="28"/>
        <v>122</v>
      </c>
      <c r="M60">
        <f t="shared" si="29"/>
        <v>122.308761028125</v>
      </c>
    </row>
    <row r="61" spans="3:13" ht="12.75">
      <c r="C61" t="s">
        <v>5</v>
      </c>
      <c r="D61">
        <v>420</v>
      </c>
      <c r="E61" t="s">
        <v>25</v>
      </c>
      <c r="F61">
        <v>54.8475</v>
      </c>
      <c r="G61">
        <f t="shared" si="24"/>
        <v>23035.949999999997</v>
      </c>
      <c r="H61" s="1">
        <f t="shared" si="25"/>
        <v>127.96470224999999</v>
      </c>
      <c r="I61" s="1">
        <f t="shared" si="26"/>
        <v>91.05470224999999</v>
      </c>
      <c r="J61" s="1">
        <v>30</v>
      </c>
      <c r="K61" s="1">
        <f t="shared" si="27"/>
        <v>121.05470224999999</v>
      </c>
      <c r="L61" s="2">
        <f t="shared" si="28"/>
        <v>127</v>
      </c>
      <c r="M61">
        <f t="shared" si="29"/>
        <v>127.1074373625</v>
      </c>
    </row>
    <row r="62" spans="3:13" ht="12.75">
      <c r="C62" t="s">
        <v>6</v>
      </c>
      <c r="D62">
        <v>443</v>
      </c>
      <c r="E62" t="s">
        <v>25</v>
      </c>
      <c r="F62">
        <v>54.8475</v>
      </c>
      <c r="G62">
        <f t="shared" si="24"/>
        <v>24297.442499999997</v>
      </c>
      <c r="H62" s="1">
        <f t="shared" si="25"/>
        <v>134.9722930875</v>
      </c>
      <c r="I62" s="1">
        <f t="shared" si="26"/>
        <v>98.0622930875</v>
      </c>
      <c r="J62" s="1">
        <v>30</v>
      </c>
      <c r="K62" s="1">
        <f t="shared" si="27"/>
        <v>128.0622930875</v>
      </c>
      <c r="L62" s="2">
        <f t="shared" si="28"/>
        <v>134</v>
      </c>
      <c r="M62">
        <f t="shared" si="29"/>
        <v>134.465407741875</v>
      </c>
    </row>
    <row r="63" spans="3:13" ht="12.75">
      <c r="C63" t="s">
        <v>7</v>
      </c>
      <c r="D63">
        <v>465</v>
      </c>
      <c r="E63" t="s">
        <v>25</v>
      </c>
      <c r="F63">
        <v>54.8475</v>
      </c>
      <c r="G63">
        <f t="shared" si="24"/>
        <v>25504.087499999998</v>
      </c>
      <c r="H63" s="1">
        <f t="shared" si="25"/>
        <v>141.6752060625</v>
      </c>
      <c r="I63" s="1">
        <f t="shared" si="26"/>
        <v>104.7652060625</v>
      </c>
      <c r="J63" s="1">
        <v>30</v>
      </c>
      <c r="K63" s="1">
        <f t="shared" si="27"/>
        <v>134.7652060625</v>
      </c>
      <c r="L63" s="2">
        <f t="shared" si="28"/>
        <v>142</v>
      </c>
      <c r="M63">
        <f t="shared" si="29"/>
        <v>141.503466365625</v>
      </c>
    </row>
    <row r="64" spans="3:13" ht="12.75">
      <c r="C64" t="s">
        <v>8</v>
      </c>
      <c r="D64">
        <v>489</v>
      </c>
      <c r="E64" t="s">
        <v>25</v>
      </c>
      <c r="F64">
        <v>54.8475</v>
      </c>
      <c r="G64">
        <f t="shared" si="24"/>
        <v>26820.427499999998</v>
      </c>
      <c r="H64" s="1">
        <f t="shared" si="25"/>
        <v>148.9874747625</v>
      </c>
      <c r="I64" s="1">
        <f t="shared" si="26"/>
        <v>112.0774747625</v>
      </c>
      <c r="J64" s="1">
        <v>30</v>
      </c>
      <c r="K64" s="1">
        <f t="shared" si="27"/>
        <v>142.0774747625</v>
      </c>
      <c r="L64" s="2">
        <f t="shared" si="28"/>
        <v>149</v>
      </c>
      <c r="M64">
        <f t="shared" si="29"/>
        <v>149.181348500625</v>
      </c>
    </row>
    <row r="67" ht="12.75">
      <c r="A67" t="s">
        <v>18</v>
      </c>
    </row>
    <row r="68" spans="3:13" ht="12.75">
      <c r="C68" t="s">
        <v>1</v>
      </c>
      <c r="D68">
        <v>377</v>
      </c>
      <c r="E68" t="s">
        <v>25</v>
      </c>
      <c r="F68">
        <v>54.8475</v>
      </c>
      <c r="G68">
        <f aca="true" t="shared" si="30" ref="G68:G74">(D68*F68)</f>
        <v>20677.5075</v>
      </c>
      <c r="H68" s="1">
        <f aca="true" t="shared" si="31" ref="H68:H74">G68*0.005555</f>
        <v>114.8635541625</v>
      </c>
      <c r="I68" s="1">
        <f aca="true" t="shared" si="32" ref="I68:I74">H68-36.91</f>
        <v>77.9535541625</v>
      </c>
      <c r="J68" s="1">
        <v>30</v>
      </c>
      <c r="K68" s="1">
        <f aca="true" t="shared" si="33" ref="K68:K74">(I68+J68)</f>
        <v>107.9535541625</v>
      </c>
      <c r="L68" s="2">
        <f aca="true" t="shared" si="34" ref="L68:L74">ROUND(M68,0)</f>
        <v>113</v>
      </c>
      <c r="M68">
        <f aca="true" t="shared" si="35" ref="M68:M74">K68+(K68*0.05)</f>
        <v>113.351231870625</v>
      </c>
    </row>
    <row r="69" spans="3:13" ht="12.75">
      <c r="C69" t="s">
        <v>2</v>
      </c>
      <c r="D69">
        <v>397</v>
      </c>
      <c r="E69" t="s">
        <v>25</v>
      </c>
      <c r="F69">
        <v>54.8475</v>
      </c>
      <c r="G69">
        <f t="shared" si="30"/>
        <v>21774.4575</v>
      </c>
      <c r="H69" s="1">
        <f t="shared" si="31"/>
        <v>120.9571114125</v>
      </c>
      <c r="I69" s="1">
        <f t="shared" si="32"/>
        <v>84.0471114125</v>
      </c>
      <c r="J69" s="1">
        <v>30</v>
      </c>
      <c r="K69" s="1">
        <f t="shared" si="33"/>
        <v>114.0471114125</v>
      </c>
      <c r="L69" s="2">
        <f t="shared" si="34"/>
        <v>120</v>
      </c>
      <c r="M69">
        <f t="shared" si="35"/>
        <v>119.749466983125</v>
      </c>
    </row>
    <row r="70" spans="3:13" ht="12.75">
      <c r="C70" t="s">
        <v>3</v>
      </c>
      <c r="D70">
        <v>421</v>
      </c>
      <c r="E70" t="s">
        <v>25</v>
      </c>
      <c r="F70">
        <v>54.8475</v>
      </c>
      <c r="G70">
        <f t="shared" si="30"/>
        <v>23090.797499999997</v>
      </c>
      <c r="H70" s="1">
        <f t="shared" si="31"/>
        <v>128.2693801125</v>
      </c>
      <c r="I70" s="1">
        <f t="shared" si="32"/>
        <v>91.35938011249999</v>
      </c>
      <c r="J70" s="1">
        <v>30</v>
      </c>
      <c r="K70" s="1">
        <f t="shared" si="33"/>
        <v>121.35938011249999</v>
      </c>
      <c r="L70" s="2">
        <f t="shared" si="34"/>
        <v>127</v>
      </c>
      <c r="M70">
        <f t="shared" si="35"/>
        <v>127.427349118125</v>
      </c>
    </row>
    <row r="71" spans="3:13" ht="12.75">
      <c r="C71" t="s">
        <v>4</v>
      </c>
      <c r="D71">
        <v>445</v>
      </c>
      <c r="E71" t="s">
        <v>25</v>
      </c>
      <c r="F71">
        <v>54.8475</v>
      </c>
      <c r="G71">
        <f t="shared" si="30"/>
        <v>24407.137499999997</v>
      </c>
      <c r="H71" s="1">
        <f t="shared" si="31"/>
        <v>135.5816488125</v>
      </c>
      <c r="I71" s="1">
        <f t="shared" si="32"/>
        <v>98.6716488125</v>
      </c>
      <c r="J71" s="1">
        <v>30</v>
      </c>
      <c r="K71" s="1">
        <f t="shared" si="33"/>
        <v>128.6716488125</v>
      </c>
      <c r="L71" s="2">
        <f t="shared" si="34"/>
        <v>135</v>
      </c>
      <c r="M71">
        <f t="shared" si="35"/>
        <v>135.105231253125</v>
      </c>
    </row>
    <row r="72" spans="3:13" ht="12.75">
      <c r="C72" t="s">
        <v>5</v>
      </c>
      <c r="D72">
        <v>467</v>
      </c>
      <c r="E72" t="s">
        <v>25</v>
      </c>
      <c r="F72">
        <v>54.8475</v>
      </c>
      <c r="G72">
        <f t="shared" si="30"/>
        <v>25613.782499999998</v>
      </c>
      <c r="H72" s="1">
        <f t="shared" si="31"/>
        <v>142.2845617875</v>
      </c>
      <c r="I72" s="1">
        <f t="shared" si="32"/>
        <v>105.3745617875</v>
      </c>
      <c r="J72" s="1">
        <v>30</v>
      </c>
      <c r="K72" s="1">
        <f t="shared" si="33"/>
        <v>135.3745617875</v>
      </c>
      <c r="L72" s="2">
        <f t="shared" si="34"/>
        <v>142</v>
      </c>
      <c r="M72">
        <f t="shared" si="35"/>
        <v>142.143289876875</v>
      </c>
    </row>
    <row r="73" spans="3:13" ht="12.75">
      <c r="C73" t="s">
        <v>6</v>
      </c>
      <c r="D73">
        <v>490</v>
      </c>
      <c r="E73" t="s">
        <v>25</v>
      </c>
      <c r="F73">
        <v>54.8475</v>
      </c>
      <c r="G73">
        <f t="shared" si="30"/>
        <v>26875.274999999998</v>
      </c>
      <c r="H73" s="1">
        <f t="shared" si="31"/>
        <v>149.292152625</v>
      </c>
      <c r="I73" s="1">
        <f t="shared" si="32"/>
        <v>112.382152625</v>
      </c>
      <c r="J73" s="1">
        <v>30</v>
      </c>
      <c r="K73" s="1">
        <f t="shared" si="33"/>
        <v>142.382152625</v>
      </c>
      <c r="L73" s="2">
        <f t="shared" si="34"/>
        <v>150</v>
      </c>
      <c r="M73">
        <f t="shared" si="35"/>
        <v>149.50126025625</v>
      </c>
    </row>
    <row r="74" spans="3:13" ht="12.75">
      <c r="C74" t="s">
        <v>7</v>
      </c>
      <c r="D74">
        <v>514</v>
      </c>
      <c r="E74" t="s">
        <v>25</v>
      </c>
      <c r="F74">
        <v>54.8475</v>
      </c>
      <c r="G74">
        <f t="shared" si="30"/>
        <v>28191.614999999998</v>
      </c>
      <c r="H74" s="1">
        <f t="shared" si="31"/>
        <v>156.60442132499998</v>
      </c>
      <c r="I74" s="1">
        <f t="shared" si="32"/>
        <v>119.69442132499998</v>
      </c>
      <c r="J74" s="1">
        <v>30</v>
      </c>
      <c r="K74" s="1">
        <f t="shared" si="33"/>
        <v>149.69442132499998</v>
      </c>
      <c r="L74" s="2">
        <f t="shared" si="34"/>
        <v>157</v>
      </c>
      <c r="M74">
        <f t="shared" si="35"/>
        <v>157.17914239124997</v>
      </c>
    </row>
    <row r="77" ht="12.75">
      <c r="A77" t="s">
        <v>19</v>
      </c>
    </row>
    <row r="78" spans="3:13" ht="12.75">
      <c r="C78" t="s">
        <v>1</v>
      </c>
      <c r="D78">
        <v>349</v>
      </c>
      <c r="E78" t="s">
        <v>25</v>
      </c>
      <c r="F78">
        <v>54.8475</v>
      </c>
      <c r="G78">
        <f aca="true" t="shared" si="36" ref="G78:G89">(D78*F78)</f>
        <v>19141.7775</v>
      </c>
      <c r="H78" s="1">
        <f aca="true" t="shared" si="37" ref="H78:H89">G78*0.005555</f>
        <v>106.3325740125</v>
      </c>
      <c r="I78" s="1">
        <f aca="true" t="shared" si="38" ref="I78:I89">H78-36.91</f>
        <v>69.42257401250001</v>
      </c>
      <c r="J78" s="1">
        <v>30</v>
      </c>
      <c r="K78" s="1">
        <f aca="true" t="shared" si="39" ref="K78:K89">(I78+J78)</f>
        <v>99.42257401250001</v>
      </c>
      <c r="L78" s="2">
        <f aca="true" t="shared" si="40" ref="L78:L89">ROUND(M78,0)</f>
        <v>104</v>
      </c>
      <c r="M78">
        <f aca="true" t="shared" si="41" ref="M78:M89">K78+(K78*0.05)</f>
        <v>104.39370271312501</v>
      </c>
    </row>
    <row r="79" spans="3:13" ht="12.75">
      <c r="C79" t="s">
        <v>2</v>
      </c>
      <c r="D79">
        <v>376</v>
      </c>
      <c r="E79" t="s">
        <v>25</v>
      </c>
      <c r="F79">
        <v>54.8475</v>
      </c>
      <c r="G79">
        <f t="shared" si="36"/>
        <v>20622.66</v>
      </c>
      <c r="H79" s="1">
        <f t="shared" si="37"/>
        <v>114.5588763</v>
      </c>
      <c r="I79" s="1">
        <f t="shared" si="38"/>
        <v>77.6488763</v>
      </c>
      <c r="J79" s="1">
        <v>30</v>
      </c>
      <c r="K79" s="1">
        <f t="shared" si="39"/>
        <v>107.6488763</v>
      </c>
      <c r="L79" s="2">
        <f t="shared" si="40"/>
        <v>113</v>
      </c>
      <c r="M79">
        <f t="shared" si="41"/>
        <v>113.031320115</v>
      </c>
    </row>
    <row r="80" spans="3:13" ht="12.75">
      <c r="C80" t="s">
        <v>3</v>
      </c>
      <c r="D80">
        <v>389</v>
      </c>
      <c r="E80" t="s">
        <v>25</v>
      </c>
      <c r="F80">
        <v>54.8475</v>
      </c>
      <c r="G80">
        <f t="shared" si="36"/>
        <v>21335.677499999998</v>
      </c>
      <c r="H80" s="1">
        <f t="shared" si="37"/>
        <v>118.5196885125</v>
      </c>
      <c r="I80" s="1">
        <f t="shared" si="38"/>
        <v>81.6096885125</v>
      </c>
      <c r="J80" s="1">
        <v>30</v>
      </c>
      <c r="K80" s="1">
        <f t="shared" si="39"/>
        <v>111.6096885125</v>
      </c>
      <c r="L80" s="2">
        <f t="shared" si="40"/>
        <v>117</v>
      </c>
      <c r="M80">
        <f t="shared" si="41"/>
        <v>117.190172938125</v>
      </c>
    </row>
    <row r="81" spans="3:13" ht="12.75">
      <c r="C81" t="s">
        <v>4</v>
      </c>
      <c r="D81">
        <v>408</v>
      </c>
      <c r="E81" t="s">
        <v>25</v>
      </c>
      <c r="F81">
        <v>54.8475</v>
      </c>
      <c r="G81">
        <f t="shared" si="36"/>
        <v>22377.78</v>
      </c>
      <c r="H81" s="1">
        <f t="shared" si="37"/>
        <v>124.3085679</v>
      </c>
      <c r="I81" s="1">
        <f t="shared" si="38"/>
        <v>87.3985679</v>
      </c>
      <c r="J81" s="1">
        <v>30</v>
      </c>
      <c r="K81" s="1">
        <f t="shared" si="39"/>
        <v>117.3985679</v>
      </c>
      <c r="L81" s="2">
        <f t="shared" si="40"/>
        <v>123</v>
      </c>
      <c r="M81">
        <f t="shared" si="41"/>
        <v>123.268496295</v>
      </c>
    </row>
    <row r="82" spans="3:13" ht="12.75">
      <c r="C82" t="s">
        <v>5</v>
      </c>
      <c r="D82">
        <v>431</v>
      </c>
      <c r="E82" t="s">
        <v>25</v>
      </c>
      <c r="F82">
        <v>54.8475</v>
      </c>
      <c r="G82">
        <f t="shared" si="36"/>
        <v>23639.2725</v>
      </c>
      <c r="H82" s="1">
        <f t="shared" si="37"/>
        <v>131.3161587375</v>
      </c>
      <c r="I82" s="1">
        <f t="shared" si="38"/>
        <v>94.4061587375</v>
      </c>
      <c r="J82" s="1">
        <v>30</v>
      </c>
      <c r="K82" s="1">
        <f t="shared" si="39"/>
        <v>124.4061587375</v>
      </c>
      <c r="L82" s="2">
        <f t="shared" si="40"/>
        <v>131</v>
      </c>
      <c r="M82">
        <f t="shared" si="41"/>
        <v>130.626466674375</v>
      </c>
    </row>
    <row r="83" spans="3:13" ht="12.75">
      <c r="C83" t="s">
        <v>6</v>
      </c>
      <c r="D83">
        <v>461</v>
      </c>
      <c r="E83" t="s">
        <v>25</v>
      </c>
      <c r="F83">
        <v>54.8475</v>
      </c>
      <c r="G83">
        <f t="shared" si="36"/>
        <v>25284.6975</v>
      </c>
      <c r="H83" s="1">
        <f t="shared" si="37"/>
        <v>140.4564946125</v>
      </c>
      <c r="I83" s="1">
        <f t="shared" si="38"/>
        <v>103.5464946125</v>
      </c>
      <c r="J83" s="1">
        <v>30</v>
      </c>
      <c r="K83" s="1">
        <f t="shared" si="39"/>
        <v>133.5464946125</v>
      </c>
      <c r="L83" s="2">
        <f t="shared" si="40"/>
        <v>140</v>
      </c>
      <c r="M83">
        <f t="shared" si="41"/>
        <v>140.223819343125</v>
      </c>
    </row>
    <row r="84" spans="3:13" ht="12.75">
      <c r="C84" t="s">
        <v>7</v>
      </c>
      <c r="D84">
        <v>496</v>
      </c>
      <c r="E84" t="s">
        <v>25</v>
      </c>
      <c r="F84">
        <v>54.8475</v>
      </c>
      <c r="G84">
        <f t="shared" si="36"/>
        <v>27204.359999999997</v>
      </c>
      <c r="H84" s="1">
        <f t="shared" si="37"/>
        <v>151.12021979999997</v>
      </c>
      <c r="I84" s="1">
        <f t="shared" si="38"/>
        <v>114.21021979999998</v>
      </c>
      <c r="J84" s="1">
        <v>30</v>
      </c>
      <c r="K84" s="1">
        <f t="shared" si="39"/>
        <v>144.21021979999998</v>
      </c>
      <c r="L84" s="2">
        <f t="shared" si="40"/>
        <v>151</v>
      </c>
      <c r="M84">
        <f t="shared" si="41"/>
        <v>151.42073078999996</v>
      </c>
    </row>
    <row r="85" spans="3:13" ht="12.75">
      <c r="C85" t="s">
        <v>8</v>
      </c>
      <c r="D85">
        <v>524</v>
      </c>
      <c r="E85" t="s">
        <v>25</v>
      </c>
      <c r="F85">
        <v>54.8475</v>
      </c>
      <c r="G85">
        <f t="shared" si="36"/>
        <v>28740.089999999997</v>
      </c>
      <c r="H85" s="1">
        <f t="shared" si="37"/>
        <v>159.65119994999998</v>
      </c>
      <c r="I85" s="1">
        <f t="shared" si="38"/>
        <v>122.74119994999998</v>
      </c>
      <c r="J85" s="1">
        <v>30</v>
      </c>
      <c r="K85" s="1">
        <f t="shared" si="39"/>
        <v>152.74119994999998</v>
      </c>
      <c r="L85" s="2">
        <f t="shared" si="40"/>
        <v>160</v>
      </c>
      <c r="M85">
        <f t="shared" si="41"/>
        <v>160.37825994749997</v>
      </c>
    </row>
    <row r="86" spans="3:13" ht="12.75">
      <c r="C86" t="s">
        <v>9</v>
      </c>
      <c r="D86">
        <v>545</v>
      </c>
      <c r="E86" t="s">
        <v>25</v>
      </c>
      <c r="F86">
        <v>54.8475</v>
      </c>
      <c r="G86">
        <f t="shared" si="36"/>
        <v>29891.887499999997</v>
      </c>
      <c r="H86" s="1">
        <f t="shared" si="37"/>
        <v>166.04943506249998</v>
      </c>
      <c r="I86" s="1">
        <f t="shared" si="38"/>
        <v>129.13943506249998</v>
      </c>
      <c r="J86" s="1">
        <v>30</v>
      </c>
      <c r="K86" s="1">
        <f t="shared" si="39"/>
        <v>159.13943506249998</v>
      </c>
      <c r="L86" s="2">
        <f t="shared" si="40"/>
        <v>167</v>
      </c>
      <c r="M86">
        <f t="shared" si="41"/>
        <v>167.096406815625</v>
      </c>
    </row>
    <row r="87" spans="3:13" ht="12.75">
      <c r="C87" t="s">
        <v>10</v>
      </c>
      <c r="D87">
        <v>584</v>
      </c>
      <c r="E87" t="s">
        <v>25</v>
      </c>
      <c r="F87">
        <v>54.8475</v>
      </c>
      <c r="G87">
        <f t="shared" si="36"/>
        <v>32030.94</v>
      </c>
      <c r="H87" s="1">
        <f t="shared" si="37"/>
        <v>177.9318717</v>
      </c>
      <c r="I87" s="1">
        <f t="shared" si="38"/>
        <v>141.0218717</v>
      </c>
      <c r="J87" s="1">
        <v>30</v>
      </c>
      <c r="K87" s="1">
        <f t="shared" si="39"/>
        <v>171.0218717</v>
      </c>
      <c r="L87" s="2">
        <f t="shared" si="40"/>
        <v>180</v>
      </c>
      <c r="M87">
        <f t="shared" si="41"/>
        <v>179.57296528499998</v>
      </c>
    </row>
    <row r="88" spans="3:13" ht="12.75">
      <c r="C88" t="s">
        <v>14</v>
      </c>
      <c r="D88">
        <v>626</v>
      </c>
      <c r="E88" t="s">
        <v>25</v>
      </c>
      <c r="F88">
        <v>54.8475</v>
      </c>
      <c r="G88">
        <f t="shared" si="36"/>
        <v>34334.534999999996</v>
      </c>
      <c r="H88" s="1">
        <f t="shared" si="37"/>
        <v>190.72834192499997</v>
      </c>
      <c r="I88" s="1">
        <f t="shared" si="38"/>
        <v>153.81834192499997</v>
      </c>
      <c r="J88" s="1">
        <v>30</v>
      </c>
      <c r="K88" s="1">
        <f t="shared" si="39"/>
        <v>183.81834192499997</v>
      </c>
      <c r="L88" s="2">
        <f t="shared" si="40"/>
        <v>193</v>
      </c>
      <c r="M88">
        <f t="shared" si="41"/>
        <v>193.00925902124996</v>
      </c>
    </row>
    <row r="89" spans="3:13" ht="12.75">
      <c r="C89" t="s">
        <v>15</v>
      </c>
      <c r="D89">
        <v>642</v>
      </c>
      <c r="E89" t="s">
        <v>25</v>
      </c>
      <c r="F89">
        <v>54.8475</v>
      </c>
      <c r="G89">
        <f t="shared" si="36"/>
        <v>35212.095</v>
      </c>
      <c r="H89" s="1">
        <f t="shared" si="37"/>
        <v>195.603187725</v>
      </c>
      <c r="I89" s="1">
        <f t="shared" si="38"/>
        <v>158.693187725</v>
      </c>
      <c r="J89" s="1">
        <v>30</v>
      </c>
      <c r="K89" s="1">
        <f t="shared" si="39"/>
        <v>188.693187725</v>
      </c>
      <c r="L89" s="2">
        <f t="shared" si="40"/>
        <v>198</v>
      </c>
      <c r="M89">
        <f t="shared" si="41"/>
        <v>198.12784711125</v>
      </c>
    </row>
    <row r="92" ht="12.75">
      <c r="A92" t="s">
        <v>20</v>
      </c>
    </row>
    <row r="93" spans="3:13" ht="12.75">
      <c r="C93" t="s">
        <v>1</v>
      </c>
      <c r="D93">
        <v>642</v>
      </c>
      <c r="E93" t="s">
        <v>25</v>
      </c>
      <c r="F93">
        <v>54.8475</v>
      </c>
      <c r="G93">
        <f>(D93*F93)</f>
        <v>35212.095</v>
      </c>
      <c r="H93" s="1">
        <f>G93*0.005555</f>
        <v>195.603187725</v>
      </c>
      <c r="I93" s="1">
        <f>H93-36.91</f>
        <v>158.693187725</v>
      </c>
      <c r="J93" s="1">
        <v>30</v>
      </c>
      <c r="K93" s="1">
        <f>(I93+J93)</f>
        <v>188.693187725</v>
      </c>
      <c r="L93" s="2">
        <f>ROUND(M93,0)</f>
        <v>198</v>
      </c>
      <c r="M93">
        <f>K93+(K93*0.05)</f>
        <v>198.12784711125</v>
      </c>
    </row>
    <row r="94" spans="3:13" ht="12.75">
      <c r="C94" t="s">
        <v>2</v>
      </c>
      <c r="D94">
        <v>673</v>
      </c>
      <c r="E94" t="s">
        <v>25</v>
      </c>
      <c r="F94">
        <v>54.8475</v>
      </c>
      <c r="G94">
        <f>(D94*F94)</f>
        <v>36912.3675</v>
      </c>
      <c r="H94" s="1">
        <f>G94*0.005555</f>
        <v>205.0482014625</v>
      </c>
      <c r="I94" s="1">
        <f>H94-36.91</f>
        <v>168.1382014625</v>
      </c>
      <c r="J94" s="1">
        <v>30</v>
      </c>
      <c r="K94" s="1">
        <f>(I94+J94)</f>
        <v>198.1382014625</v>
      </c>
      <c r="L94" s="2">
        <f>ROUND(M94,0)</f>
        <v>208</v>
      </c>
      <c r="M94">
        <f>K94+(K94*0.05)</f>
        <v>208.045111535625</v>
      </c>
    </row>
    <row r="97" ht="12.75">
      <c r="A97" t="s">
        <v>21</v>
      </c>
    </row>
    <row r="98" spans="4:13" ht="12.75">
      <c r="D98">
        <v>734</v>
      </c>
      <c r="E98" t="s">
        <v>25</v>
      </c>
      <c r="F98">
        <v>54.8475</v>
      </c>
      <c r="G98">
        <f>(D98*F98)</f>
        <v>40258.064999999995</v>
      </c>
      <c r="H98" s="1">
        <f>G98*0.005555</f>
        <v>223.63355107499999</v>
      </c>
      <c r="I98" s="1">
        <f>H98-36.91</f>
        <v>186.723551075</v>
      </c>
      <c r="J98" s="1">
        <v>30</v>
      </c>
      <c r="K98" s="1">
        <f>(I98+J98)</f>
        <v>216.723551075</v>
      </c>
      <c r="L98" s="2">
        <f>ROUND(M98,0)</f>
        <v>228</v>
      </c>
      <c r="M98">
        <f>K98+(K98*0.05)</f>
        <v>227.55972862874998</v>
      </c>
    </row>
    <row r="101" ht="12.75">
      <c r="A101" t="s">
        <v>21</v>
      </c>
    </row>
    <row r="102" spans="1:13" ht="12.75">
      <c r="A102" t="s">
        <v>22</v>
      </c>
      <c r="D102">
        <v>798</v>
      </c>
      <c r="E102" t="s">
        <v>25</v>
      </c>
      <c r="F102">
        <v>54.8475</v>
      </c>
      <c r="G102">
        <f>(D102*F102)</f>
        <v>43768.305</v>
      </c>
      <c r="H102" s="1">
        <f>G102*0.005555</f>
        <v>243.132934275</v>
      </c>
      <c r="I102" s="1">
        <f>H102-36.91</f>
        <v>206.222934275</v>
      </c>
      <c r="J102" s="1">
        <v>30</v>
      </c>
      <c r="K102" s="1">
        <f>(I102+J102)</f>
        <v>236.222934275</v>
      </c>
      <c r="L102" s="2">
        <f>ROUND(M102,0)</f>
        <v>248</v>
      </c>
      <c r="M102">
        <f>K102+(K102*0.05)</f>
        <v>248.03408098875</v>
      </c>
    </row>
  </sheetData>
  <printOptions/>
  <pageMargins left="0.18" right="0.42" top="1" bottom="0.48" header="0.4921259845" footer="0.492125984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DGCP</cp:lastModifiedBy>
  <cp:lastPrinted>2009-05-08T07:07:42Z</cp:lastPrinted>
  <dcterms:created xsi:type="dcterms:W3CDTF">2007-02-06T15:53:42Z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