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<sst xmlns="http://schemas.openxmlformats.org/spreadsheetml/2006/main" count="64" uniqueCount="55">
  <si>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A+</t>
  </si>
  <si>
    <t>A</t>
  </si>
  <si>
    <t>B</t>
  </si>
  <si>
    <t>C</t>
  </si>
  <si>
    <t>ERD GP</t>
  </si>
  <si>
    <t>EDRA FF</t>
  </si>
  <si>
    <t>SIP/SIE BAR/AUBE FF</t>
  </si>
  <si>
    <t>DIRECTION GP</t>
  </si>
  <si>
    <t>DIRECTION FF</t>
  </si>
  <si>
    <t>SIP/SIE BAR/AUBE GP</t>
  </si>
  <si>
    <t>SIP/SIE ROMILLY FF</t>
  </si>
  <si>
    <t>SIP/SIE ROMILLY GP</t>
  </si>
  <si>
    <t>SIE TA</t>
  </si>
  <si>
    <t>SIE TE</t>
  </si>
  <si>
    <t>SIP TA FF</t>
  </si>
  <si>
    <t>SIP TA GP</t>
  </si>
  <si>
    <t>SIP TE FF</t>
  </si>
  <si>
    <t>SIP TE GP</t>
  </si>
  <si>
    <t>SIP TE BFCI</t>
  </si>
  <si>
    <t>PRS FF</t>
  </si>
  <si>
    <t>PRS GP</t>
  </si>
  <si>
    <t>PCE</t>
  </si>
  <si>
    <t>BDV</t>
  </si>
  <si>
    <t>CDIF</t>
  </si>
  <si>
    <t>SPF 1</t>
  </si>
  <si>
    <t>SPF 2</t>
  </si>
  <si>
    <t>BAR/AUBE Male</t>
  </si>
  <si>
    <t>ARCIS/AUBE</t>
  </si>
  <si>
    <t>BAR/SEINE</t>
  </si>
  <si>
    <t>BOUILLY</t>
  </si>
  <si>
    <t>BRIENNE LE CH.</t>
  </si>
  <si>
    <t>CHAOURCE</t>
  </si>
  <si>
    <t>MERY/SEINE</t>
  </si>
  <si>
    <t>NOGENT/SEINE</t>
  </si>
  <si>
    <t>PSMSS</t>
  </si>
  <si>
    <t>PAIERIE</t>
  </si>
  <si>
    <t>ROMILLY Male</t>
  </si>
  <si>
    <t>CENTRE HOSP.</t>
  </si>
  <si>
    <t>TROYES Male</t>
  </si>
  <si>
    <t>AGENTS TECHN.</t>
  </si>
  <si>
    <t>BCR</t>
  </si>
  <si>
    <t>Global         B et C</t>
  </si>
  <si>
    <t>TOTAL</t>
  </si>
  <si>
    <t>DONT FF</t>
  </si>
  <si>
    <t>DONT GP</t>
  </si>
  <si>
    <t>Diff</t>
  </si>
  <si>
    <t>Théor.</t>
  </si>
  <si>
    <t>ETP</t>
  </si>
  <si>
    <t>Manque B et C en %</t>
  </si>
  <si>
    <t>ns</t>
  </si>
  <si>
    <t>AIX EN OTHE (1)</t>
  </si>
  <si>
    <t>ESTISSAC (1)</t>
  </si>
  <si>
    <t>LUSIGNY/BARSE (2)</t>
  </si>
  <si>
    <t>PINEY (2)</t>
  </si>
  <si>
    <t>(1) et (2) : postes en gestions conjointes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</si>
</sst>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 ;[Red]\-0.0\ 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9" borderId="1" xfId="0" applyNumberFormat="1" applyFont="1" applyFill="1" applyBorder="1" applyAlignment="1">
      <alignment horizontal="center"/>
    </xf>
    <xf numFmtId="9" fontId="1" fillId="6" borderId="1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5" fontId="5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9">
      <selection activeCell="F54" sqref="F54"/>
    </sheetView>
  </sheetViews>
  <sheetFormatPr defaultColWidth="11.421875" defaultRowHeight="12.75"/>
  <cols>
    <col min="1" max="1" width="20.00390625" style="2" customWidth="1"/>
    <col min="2" max="2" width="7.57421875" style="0" customWidth="1"/>
    <col min="3" max="3" width="7.7109375" style="0" customWidth="1"/>
    <col min="4" max="4" width="10.28125" style="0" customWidth="1"/>
    <col min="5" max="5" width="7.28125" style="0" customWidth="1"/>
    <col min="6" max="6" width="7.421875" style="0" customWidth="1"/>
    <col min="7" max="7" width="9.2812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8.421875" style="0" customWidth="1"/>
    <col min="12" max="12" width="8.28125" style="0" customWidth="1"/>
    <col min="13" max="13" width="10.28125" style="0" customWidth="1"/>
    <col min="14" max="14" width="15.28125" style="0" customWidth="1"/>
    <col min="15" max="15" width="11.421875" style="3" customWidth="1"/>
  </cols>
  <sheetData>
    <row r="1" spans="1:15" s="4" customFormat="1" ht="25.5" customHeight="1">
      <c r="A1" s="18"/>
      <c r="B1" s="40" t="s">
        <v>0</v>
      </c>
      <c r="C1" s="40"/>
      <c r="D1" s="40"/>
      <c r="E1" s="40" t="s">
        <v>1</v>
      </c>
      <c r="F1" s="40"/>
      <c r="G1" s="40"/>
      <c r="H1" s="40" t="s">
        <v>2</v>
      </c>
      <c r="I1" s="40"/>
      <c r="J1" s="40"/>
      <c r="K1" s="40" t="s">
        <v>3</v>
      </c>
      <c r="L1" s="40"/>
      <c r="M1" s="40"/>
      <c r="N1" s="38" t="s">
        <v>41</v>
      </c>
      <c r="O1" s="37" t="s">
        <v>48</v>
      </c>
    </row>
    <row r="2" spans="1:15" s="2" customFormat="1" ht="33" customHeight="1">
      <c r="A2" s="19"/>
      <c r="B2" s="24" t="s">
        <v>46</v>
      </c>
      <c r="C2" s="24" t="s">
        <v>47</v>
      </c>
      <c r="D2" s="24" t="s">
        <v>45</v>
      </c>
      <c r="E2" s="24" t="s">
        <v>46</v>
      </c>
      <c r="F2" s="24" t="s">
        <v>47</v>
      </c>
      <c r="G2" s="24" t="s">
        <v>45</v>
      </c>
      <c r="H2" s="24" t="s">
        <v>46</v>
      </c>
      <c r="I2" s="24" t="s">
        <v>47</v>
      </c>
      <c r="J2" s="24" t="s">
        <v>45</v>
      </c>
      <c r="K2" s="24" t="s">
        <v>46</v>
      </c>
      <c r="L2" s="24" t="s">
        <v>47</v>
      </c>
      <c r="M2" s="24" t="s">
        <v>45</v>
      </c>
      <c r="N2" s="39"/>
      <c r="O2" s="37"/>
    </row>
    <row r="3" spans="1:15" ht="12.75">
      <c r="A3" s="5" t="s">
        <v>8</v>
      </c>
      <c r="B3" s="11">
        <v>11</v>
      </c>
      <c r="C3" s="11">
        <v>8</v>
      </c>
      <c r="D3" s="14">
        <f aca="true" t="shared" si="0" ref="D3:D43">C3-B3</f>
        <v>-3</v>
      </c>
      <c r="E3" s="11">
        <v>9</v>
      </c>
      <c r="F3" s="11">
        <v>8.8</v>
      </c>
      <c r="G3" s="15">
        <f aca="true" t="shared" si="1" ref="G3:G43">F3-E3</f>
        <v>-0.1999999999999993</v>
      </c>
      <c r="H3" s="11">
        <v>7</v>
      </c>
      <c r="I3" s="11">
        <v>10.8</v>
      </c>
      <c r="J3" s="15">
        <f aca="true" t="shared" si="2" ref="J3:J43">I3-H3</f>
        <v>3.8000000000000007</v>
      </c>
      <c r="K3" s="11">
        <v>4</v>
      </c>
      <c r="L3" s="11">
        <v>2</v>
      </c>
      <c r="M3" s="15">
        <f aca="true" t="shared" si="3" ref="M3:M43">L3-K3</f>
        <v>-2</v>
      </c>
      <c r="N3" s="7">
        <f aca="true" t="shared" si="4" ref="N3:N43">M3+J3</f>
        <v>1.8000000000000007</v>
      </c>
      <c r="O3" s="25"/>
    </row>
    <row r="4" spans="1:15" ht="12.75">
      <c r="A4" s="8" t="s">
        <v>7</v>
      </c>
      <c r="B4" s="11">
        <v>6</v>
      </c>
      <c r="C4" s="11">
        <v>7</v>
      </c>
      <c r="D4" s="15">
        <f t="shared" si="0"/>
        <v>1</v>
      </c>
      <c r="E4" s="11">
        <v>20</v>
      </c>
      <c r="F4" s="11">
        <v>19.8</v>
      </c>
      <c r="G4" s="15">
        <f t="shared" si="1"/>
        <v>-0.1999999999999993</v>
      </c>
      <c r="H4" s="11">
        <v>23</v>
      </c>
      <c r="I4" s="11">
        <v>18.9</v>
      </c>
      <c r="J4" s="14">
        <f t="shared" si="2"/>
        <v>-4.100000000000001</v>
      </c>
      <c r="K4" s="11">
        <v>6</v>
      </c>
      <c r="L4" s="11">
        <v>9.7</v>
      </c>
      <c r="M4" s="15">
        <f t="shared" si="3"/>
        <v>3.6999999999999993</v>
      </c>
      <c r="N4" s="6">
        <f t="shared" si="4"/>
        <v>-0.40000000000000213</v>
      </c>
      <c r="O4" s="25">
        <v>-0.013</v>
      </c>
    </row>
    <row r="5" spans="1:15" ht="12.75">
      <c r="A5" s="8" t="s">
        <v>4</v>
      </c>
      <c r="B5" s="11">
        <v>0</v>
      </c>
      <c r="C5" s="11">
        <v>0</v>
      </c>
      <c r="D5" s="16">
        <f t="shared" si="0"/>
        <v>0</v>
      </c>
      <c r="E5" s="11">
        <v>1</v>
      </c>
      <c r="F5" s="11">
        <v>1</v>
      </c>
      <c r="G5" s="14">
        <f t="shared" si="1"/>
        <v>0</v>
      </c>
      <c r="H5" s="11">
        <v>6</v>
      </c>
      <c r="I5" s="11">
        <v>8</v>
      </c>
      <c r="J5" s="15">
        <f t="shared" si="2"/>
        <v>2</v>
      </c>
      <c r="K5" s="11">
        <v>2</v>
      </c>
      <c r="L5" s="11">
        <v>0</v>
      </c>
      <c r="M5" s="14">
        <f t="shared" si="3"/>
        <v>-2</v>
      </c>
      <c r="N5" s="13">
        <f t="shared" si="4"/>
        <v>0</v>
      </c>
      <c r="O5" s="26"/>
    </row>
    <row r="6" spans="1:15" ht="12.75">
      <c r="A6" s="5" t="s">
        <v>5</v>
      </c>
      <c r="B6" s="11"/>
      <c r="C6" s="11"/>
      <c r="D6" s="16">
        <f t="shared" si="0"/>
        <v>0</v>
      </c>
      <c r="E6" s="11"/>
      <c r="F6" s="11"/>
      <c r="G6" s="16">
        <f t="shared" si="1"/>
        <v>0</v>
      </c>
      <c r="H6" s="11">
        <v>1</v>
      </c>
      <c r="I6" s="11"/>
      <c r="J6" s="14">
        <f t="shared" si="2"/>
        <v>-1</v>
      </c>
      <c r="K6" s="11">
        <v>2</v>
      </c>
      <c r="L6" s="11"/>
      <c r="M6" s="14">
        <f t="shared" si="3"/>
        <v>-2</v>
      </c>
      <c r="N6" s="6">
        <f t="shared" si="4"/>
        <v>-3</v>
      </c>
      <c r="O6" s="27" t="s">
        <v>49</v>
      </c>
    </row>
    <row r="7" spans="1:15" ht="23.25" customHeight="1">
      <c r="A7" s="9" t="s">
        <v>6</v>
      </c>
      <c r="B7" s="11">
        <v>1</v>
      </c>
      <c r="C7" s="11">
        <v>1</v>
      </c>
      <c r="D7" s="16">
        <f t="shared" si="0"/>
        <v>0</v>
      </c>
      <c r="E7" s="11">
        <v>1</v>
      </c>
      <c r="F7" s="11">
        <v>1</v>
      </c>
      <c r="G7" s="16">
        <f t="shared" si="1"/>
        <v>0</v>
      </c>
      <c r="H7" s="11">
        <v>8</v>
      </c>
      <c r="I7" s="11">
        <v>7.4</v>
      </c>
      <c r="J7" s="14">
        <f t="shared" si="2"/>
        <v>-0.5999999999999996</v>
      </c>
      <c r="K7" s="11">
        <v>3</v>
      </c>
      <c r="L7" s="11">
        <v>2.8</v>
      </c>
      <c r="M7" s="14">
        <f t="shared" si="3"/>
        <v>-0.20000000000000018</v>
      </c>
      <c r="N7" s="6">
        <f t="shared" si="4"/>
        <v>-0.7999999999999998</v>
      </c>
      <c r="O7" s="25">
        <v>-0.073</v>
      </c>
    </row>
    <row r="8" spans="1:15" ht="25.5">
      <c r="A8" s="10" t="s">
        <v>9</v>
      </c>
      <c r="B8" s="11">
        <v>0</v>
      </c>
      <c r="C8" s="11">
        <v>0</v>
      </c>
      <c r="D8" s="16">
        <f t="shared" si="0"/>
        <v>0</v>
      </c>
      <c r="E8" s="11">
        <v>0</v>
      </c>
      <c r="F8" s="11">
        <v>0</v>
      </c>
      <c r="G8" s="16">
        <f t="shared" si="1"/>
        <v>0</v>
      </c>
      <c r="H8" s="11">
        <v>1</v>
      </c>
      <c r="I8" s="11">
        <v>1</v>
      </c>
      <c r="J8" s="16">
        <f t="shared" si="2"/>
        <v>0</v>
      </c>
      <c r="K8" s="11">
        <v>0</v>
      </c>
      <c r="L8" s="11">
        <v>0</v>
      </c>
      <c r="M8" s="16">
        <f t="shared" si="3"/>
        <v>0</v>
      </c>
      <c r="N8" s="13">
        <f t="shared" si="4"/>
        <v>0</v>
      </c>
      <c r="O8" s="26"/>
    </row>
    <row r="9" spans="1:15" ht="25.5">
      <c r="A9" s="9" t="s">
        <v>10</v>
      </c>
      <c r="B9" s="11">
        <v>1</v>
      </c>
      <c r="C9" s="11">
        <v>1</v>
      </c>
      <c r="D9" s="16">
        <f t="shared" si="0"/>
        <v>0</v>
      </c>
      <c r="E9" s="11">
        <v>1</v>
      </c>
      <c r="F9" s="11">
        <v>1</v>
      </c>
      <c r="G9" s="16">
        <f t="shared" si="1"/>
        <v>0</v>
      </c>
      <c r="H9" s="11">
        <v>5</v>
      </c>
      <c r="I9" s="11">
        <v>4.6</v>
      </c>
      <c r="J9" s="14">
        <f t="shared" si="2"/>
        <v>-0.40000000000000036</v>
      </c>
      <c r="K9" s="11">
        <v>11</v>
      </c>
      <c r="L9" s="11">
        <v>11.8</v>
      </c>
      <c r="M9" s="15">
        <f t="shared" si="3"/>
        <v>0.8000000000000007</v>
      </c>
      <c r="N9" s="7">
        <f t="shared" si="4"/>
        <v>0.40000000000000036</v>
      </c>
      <c r="O9" s="27"/>
    </row>
    <row r="10" spans="1:15" ht="25.5">
      <c r="A10" s="10" t="s">
        <v>11</v>
      </c>
      <c r="B10" s="11">
        <v>0</v>
      </c>
      <c r="C10" s="11">
        <v>0</v>
      </c>
      <c r="D10" s="16">
        <f t="shared" si="0"/>
        <v>0</v>
      </c>
      <c r="E10" s="11">
        <v>0</v>
      </c>
      <c r="F10" s="11">
        <v>0</v>
      </c>
      <c r="G10" s="16">
        <f t="shared" si="1"/>
        <v>0</v>
      </c>
      <c r="H10" s="11">
        <v>1</v>
      </c>
      <c r="I10" s="11">
        <v>1</v>
      </c>
      <c r="J10" s="16">
        <f t="shared" si="2"/>
        <v>0</v>
      </c>
      <c r="K10" s="11">
        <v>1</v>
      </c>
      <c r="L10" s="11">
        <v>1</v>
      </c>
      <c r="M10" s="16">
        <f t="shared" si="3"/>
        <v>0</v>
      </c>
      <c r="N10" s="13">
        <f t="shared" si="4"/>
        <v>0</v>
      </c>
      <c r="O10" s="26"/>
    </row>
    <row r="11" spans="1:15" ht="12.75">
      <c r="A11" s="5" t="s">
        <v>12</v>
      </c>
      <c r="B11" s="11">
        <v>1</v>
      </c>
      <c r="C11" s="11">
        <v>1</v>
      </c>
      <c r="D11" s="16">
        <f t="shared" si="0"/>
        <v>0</v>
      </c>
      <c r="E11" s="11">
        <v>2</v>
      </c>
      <c r="F11" s="11">
        <v>2</v>
      </c>
      <c r="G11" s="16">
        <f t="shared" si="1"/>
        <v>0</v>
      </c>
      <c r="H11" s="11">
        <v>10</v>
      </c>
      <c r="I11" s="11">
        <v>10.6</v>
      </c>
      <c r="J11" s="15">
        <f t="shared" si="2"/>
        <v>0.5999999999999996</v>
      </c>
      <c r="K11" s="11">
        <v>8</v>
      </c>
      <c r="L11" s="11">
        <v>7.6</v>
      </c>
      <c r="M11" s="14">
        <f t="shared" si="3"/>
        <v>-0.40000000000000036</v>
      </c>
      <c r="N11" s="7">
        <f t="shared" si="4"/>
        <v>0.1999999999999993</v>
      </c>
      <c r="O11" s="26"/>
    </row>
    <row r="12" spans="1:15" ht="12.75">
      <c r="A12" s="5" t="s">
        <v>13</v>
      </c>
      <c r="B12" s="11">
        <v>1</v>
      </c>
      <c r="C12" s="11">
        <v>1</v>
      </c>
      <c r="D12" s="16">
        <f t="shared" si="0"/>
        <v>0</v>
      </c>
      <c r="E12" s="11">
        <v>2</v>
      </c>
      <c r="F12" s="11">
        <v>2</v>
      </c>
      <c r="G12" s="16">
        <f t="shared" si="1"/>
        <v>0</v>
      </c>
      <c r="H12" s="11">
        <v>13</v>
      </c>
      <c r="I12" s="11">
        <v>12.3</v>
      </c>
      <c r="J12" s="14">
        <f t="shared" si="2"/>
        <v>-0.6999999999999993</v>
      </c>
      <c r="K12" s="11">
        <v>11</v>
      </c>
      <c r="L12" s="11">
        <v>13.7</v>
      </c>
      <c r="M12" s="15">
        <f t="shared" si="3"/>
        <v>2.6999999999999993</v>
      </c>
      <c r="N12" s="7">
        <f t="shared" si="4"/>
        <v>2</v>
      </c>
      <c r="O12" s="26"/>
    </row>
    <row r="13" spans="1:15" ht="12.75">
      <c r="A13" s="5" t="s">
        <v>14</v>
      </c>
      <c r="B13" s="11">
        <v>1</v>
      </c>
      <c r="C13" s="11">
        <v>1</v>
      </c>
      <c r="D13" s="16">
        <f t="shared" si="0"/>
        <v>0</v>
      </c>
      <c r="E13" s="11">
        <v>1</v>
      </c>
      <c r="F13" s="11">
        <v>0</v>
      </c>
      <c r="G13" s="14">
        <f t="shared" si="1"/>
        <v>-1</v>
      </c>
      <c r="H13" s="11">
        <v>6</v>
      </c>
      <c r="I13" s="11">
        <v>6</v>
      </c>
      <c r="J13" s="14">
        <f t="shared" si="2"/>
        <v>0</v>
      </c>
      <c r="K13" s="11">
        <v>16</v>
      </c>
      <c r="L13" s="11">
        <v>17</v>
      </c>
      <c r="M13" s="15">
        <f t="shared" si="3"/>
        <v>1</v>
      </c>
      <c r="N13" s="7">
        <f t="shared" si="4"/>
        <v>1</v>
      </c>
      <c r="O13" s="26"/>
    </row>
    <row r="14" spans="1:15" ht="12.75">
      <c r="A14" s="8" t="s">
        <v>15</v>
      </c>
      <c r="B14" s="11">
        <v>1</v>
      </c>
      <c r="C14" s="11">
        <v>1</v>
      </c>
      <c r="D14" s="16">
        <f t="shared" si="0"/>
        <v>0</v>
      </c>
      <c r="E14" s="11">
        <v>1</v>
      </c>
      <c r="F14" s="11">
        <v>1</v>
      </c>
      <c r="G14" s="17">
        <f t="shared" si="1"/>
        <v>0</v>
      </c>
      <c r="H14" s="11">
        <v>5</v>
      </c>
      <c r="I14" s="11">
        <v>5</v>
      </c>
      <c r="J14" s="16">
        <f t="shared" si="2"/>
        <v>0</v>
      </c>
      <c r="K14" s="11">
        <v>4</v>
      </c>
      <c r="L14" s="11">
        <v>4.8</v>
      </c>
      <c r="M14" s="15">
        <f t="shared" si="3"/>
        <v>0.7999999999999998</v>
      </c>
      <c r="N14" s="7">
        <f t="shared" si="4"/>
        <v>0.7999999999999998</v>
      </c>
      <c r="O14" s="26"/>
    </row>
    <row r="15" spans="1:15" ht="12.75">
      <c r="A15" s="5" t="s">
        <v>16</v>
      </c>
      <c r="B15" s="11">
        <v>1</v>
      </c>
      <c r="C15" s="11">
        <v>1</v>
      </c>
      <c r="D15" s="16">
        <f t="shared" si="0"/>
        <v>0</v>
      </c>
      <c r="E15" s="11">
        <v>1</v>
      </c>
      <c r="F15" s="11">
        <v>0.8</v>
      </c>
      <c r="G15" s="14">
        <f t="shared" si="1"/>
        <v>-0.19999999999999996</v>
      </c>
      <c r="H15" s="11">
        <v>7</v>
      </c>
      <c r="I15" s="11">
        <v>5.8</v>
      </c>
      <c r="J15" s="14">
        <f t="shared" si="2"/>
        <v>-1.2000000000000002</v>
      </c>
      <c r="K15" s="11">
        <v>8</v>
      </c>
      <c r="L15" s="11">
        <v>8.6</v>
      </c>
      <c r="M15" s="15">
        <f t="shared" si="3"/>
        <v>0.5999999999999996</v>
      </c>
      <c r="N15" s="6">
        <f t="shared" si="4"/>
        <v>-0.6000000000000005</v>
      </c>
      <c r="O15" s="27">
        <v>-0.04</v>
      </c>
    </row>
    <row r="16" spans="1:15" ht="12.75">
      <c r="A16" s="8" t="s">
        <v>17</v>
      </c>
      <c r="B16" s="11">
        <v>0</v>
      </c>
      <c r="C16" s="11">
        <v>0</v>
      </c>
      <c r="D16" s="16">
        <f t="shared" si="0"/>
        <v>0</v>
      </c>
      <c r="E16" s="11">
        <v>0</v>
      </c>
      <c r="F16" s="11">
        <v>0</v>
      </c>
      <c r="G16" s="17">
        <f t="shared" si="1"/>
        <v>0</v>
      </c>
      <c r="H16" s="11">
        <v>1</v>
      </c>
      <c r="I16" s="11">
        <v>0.8</v>
      </c>
      <c r="J16" s="14">
        <f t="shared" si="2"/>
        <v>-0.19999999999999996</v>
      </c>
      <c r="K16" s="11">
        <v>0</v>
      </c>
      <c r="L16" s="11">
        <v>0</v>
      </c>
      <c r="M16" s="16">
        <f t="shared" si="3"/>
        <v>0</v>
      </c>
      <c r="N16" s="6">
        <f t="shared" si="4"/>
        <v>-0.19999999999999996</v>
      </c>
      <c r="O16" s="28">
        <v>-0.2</v>
      </c>
    </row>
    <row r="17" spans="1:15" ht="12.75">
      <c r="A17" s="5" t="s">
        <v>18</v>
      </c>
      <c r="B17" s="11">
        <v>0</v>
      </c>
      <c r="C17" s="11">
        <v>0</v>
      </c>
      <c r="D17" s="16">
        <f t="shared" si="0"/>
        <v>0</v>
      </c>
      <c r="E17" s="11">
        <v>2</v>
      </c>
      <c r="F17" s="11">
        <v>3</v>
      </c>
      <c r="G17" s="15">
        <f t="shared" si="1"/>
        <v>1</v>
      </c>
      <c r="H17" s="11">
        <v>1</v>
      </c>
      <c r="I17" s="11">
        <v>2</v>
      </c>
      <c r="J17" s="16">
        <f t="shared" si="2"/>
        <v>1</v>
      </c>
      <c r="K17" s="11">
        <v>0</v>
      </c>
      <c r="L17" s="11">
        <v>0</v>
      </c>
      <c r="M17" s="16">
        <f t="shared" si="3"/>
        <v>0</v>
      </c>
      <c r="N17" s="7">
        <f t="shared" si="4"/>
        <v>1</v>
      </c>
      <c r="O17" s="26"/>
    </row>
    <row r="18" spans="1:15" ht="12.75">
      <c r="A18" s="5" t="s">
        <v>19</v>
      </c>
      <c r="B18" s="11">
        <v>1</v>
      </c>
      <c r="C18" s="11">
        <v>1</v>
      </c>
      <c r="D18" s="16">
        <f t="shared" si="0"/>
        <v>0</v>
      </c>
      <c r="E18" s="11">
        <v>0</v>
      </c>
      <c r="F18" s="11">
        <v>0</v>
      </c>
      <c r="G18" s="16">
        <f t="shared" si="1"/>
        <v>0</v>
      </c>
      <c r="H18" s="11">
        <v>2</v>
      </c>
      <c r="I18" s="11">
        <v>2</v>
      </c>
      <c r="J18" s="16">
        <f t="shared" si="2"/>
        <v>0</v>
      </c>
      <c r="K18" s="11">
        <v>0</v>
      </c>
      <c r="L18" s="11">
        <v>0</v>
      </c>
      <c r="M18" s="16">
        <f t="shared" si="3"/>
        <v>0</v>
      </c>
      <c r="N18" s="13">
        <f t="shared" si="4"/>
        <v>0</v>
      </c>
      <c r="O18" s="26"/>
    </row>
    <row r="19" spans="1:15" ht="12.75">
      <c r="A19" s="8" t="s">
        <v>20</v>
      </c>
      <c r="B19" s="11">
        <v>0</v>
      </c>
      <c r="C19" s="11">
        <v>0</v>
      </c>
      <c r="D19" s="16">
        <f t="shared" si="0"/>
        <v>0</v>
      </c>
      <c r="E19" s="11">
        <v>0</v>
      </c>
      <c r="F19" s="11">
        <v>0</v>
      </c>
      <c r="G19" s="16">
        <f t="shared" si="1"/>
        <v>0</v>
      </c>
      <c r="H19" s="11">
        <v>1</v>
      </c>
      <c r="I19" s="11">
        <v>0.9</v>
      </c>
      <c r="J19" s="14">
        <f t="shared" si="2"/>
        <v>-0.09999999999999998</v>
      </c>
      <c r="K19" s="11">
        <v>0</v>
      </c>
      <c r="L19" s="11">
        <v>0</v>
      </c>
      <c r="M19" s="16">
        <f t="shared" si="3"/>
        <v>0</v>
      </c>
      <c r="N19" s="6">
        <f t="shared" si="4"/>
        <v>-0.09999999999999998</v>
      </c>
      <c r="O19" s="27">
        <v>-0.1</v>
      </c>
    </row>
    <row r="20" spans="1:15" ht="12.75">
      <c r="A20" s="5" t="s">
        <v>21</v>
      </c>
      <c r="B20" s="11">
        <v>1</v>
      </c>
      <c r="C20" s="11">
        <v>1</v>
      </c>
      <c r="D20" s="16">
        <f t="shared" si="0"/>
        <v>0</v>
      </c>
      <c r="E20" s="11">
        <v>9</v>
      </c>
      <c r="F20" s="11">
        <v>9.4</v>
      </c>
      <c r="G20" s="15">
        <f t="shared" si="1"/>
        <v>0.40000000000000036</v>
      </c>
      <c r="H20" s="11">
        <v>5</v>
      </c>
      <c r="I20" s="11">
        <v>4.4</v>
      </c>
      <c r="J20" s="14">
        <f t="shared" si="2"/>
        <v>-0.5999999999999996</v>
      </c>
      <c r="K20" s="11">
        <v>0</v>
      </c>
      <c r="L20" s="11">
        <v>0</v>
      </c>
      <c r="M20" s="16">
        <f t="shared" si="3"/>
        <v>0</v>
      </c>
      <c r="N20" s="6">
        <f t="shared" si="4"/>
        <v>-0.5999999999999996</v>
      </c>
      <c r="O20" s="27">
        <v>-0.12</v>
      </c>
    </row>
    <row r="21" spans="1:15" ht="12.75">
      <c r="A21" s="5" t="s">
        <v>22</v>
      </c>
      <c r="B21" s="11">
        <v>1</v>
      </c>
      <c r="C21" s="11">
        <v>1</v>
      </c>
      <c r="D21" s="16">
        <f t="shared" si="0"/>
        <v>0</v>
      </c>
      <c r="E21" s="11">
        <v>9</v>
      </c>
      <c r="F21" s="11">
        <v>9</v>
      </c>
      <c r="G21" s="16">
        <f t="shared" si="1"/>
        <v>0</v>
      </c>
      <c r="H21" s="11">
        <v>0</v>
      </c>
      <c r="I21" s="11">
        <v>0</v>
      </c>
      <c r="J21" s="16">
        <f t="shared" si="2"/>
        <v>0</v>
      </c>
      <c r="K21" s="11">
        <v>0</v>
      </c>
      <c r="L21" s="11">
        <v>0</v>
      </c>
      <c r="M21" s="16">
        <f t="shared" si="3"/>
        <v>0</v>
      </c>
      <c r="N21" s="13">
        <f t="shared" si="4"/>
        <v>0</v>
      </c>
      <c r="O21" s="26"/>
    </row>
    <row r="22" spans="1:15" ht="12.75">
      <c r="A22" s="5" t="s">
        <v>40</v>
      </c>
      <c r="B22" s="11">
        <v>0</v>
      </c>
      <c r="C22" s="11">
        <v>0</v>
      </c>
      <c r="D22" s="16">
        <f t="shared" si="0"/>
        <v>0</v>
      </c>
      <c r="E22" s="11">
        <v>1</v>
      </c>
      <c r="F22" s="11">
        <v>1</v>
      </c>
      <c r="G22" s="16">
        <f t="shared" si="1"/>
        <v>0</v>
      </c>
      <c r="H22" s="11">
        <v>3</v>
      </c>
      <c r="I22" s="11">
        <v>3</v>
      </c>
      <c r="J22" s="16">
        <f t="shared" si="2"/>
        <v>0</v>
      </c>
      <c r="K22" s="11">
        <v>0</v>
      </c>
      <c r="L22" s="11">
        <v>0</v>
      </c>
      <c r="M22" s="16">
        <f t="shared" si="3"/>
        <v>0</v>
      </c>
      <c r="N22" s="13">
        <f t="shared" si="4"/>
        <v>0</v>
      </c>
      <c r="O22" s="26"/>
    </row>
    <row r="23" spans="1:15" ht="12.75">
      <c r="A23" s="5" t="s">
        <v>23</v>
      </c>
      <c r="B23" s="11">
        <v>1</v>
      </c>
      <c r="C23" s="11">
        <v>1</v>
      </c>
      <c r="D23" s="16">
        <f t="shared" si="0"/>
        <v>0</v>
      </c>
      <c r="E23" s="11">
        <v>1</v>
      </c>
      <c r="F23" s="11">
        <v>1</v>
      </c>
      <c r="G23" s="16">
        <f t="shared" si="1"/>
        <v>0</v>
      </c>
      <c r="H23" s="11">
        <v>10</v>
      </c>
      <c r="I23" s="11">
        <v>10.8</v>
      </c>
      <c r="J23" s="14">
        <f t="shared" si="2"/>
        <v>0.8000000000000007</v>
      </c>
      <c r="K23" s="11">
        <v>9</v>
      </c>
      <c r="L23" s="11">
        <v>9.4</v>
      </c>
      <c r="M23" s="15">
        <f t="shared" si="3"/>
        <v>0.40000000000000036</v>
      </c>
      <c r="N23" s="7">
        <f t="shared" si="4"/>
        <v>1.200000000000001</v>
      </c>
      <c r="O23" s="26"/>
    </row>
    <row r="24" spans="1:15" ht="12.75">
      <c r="A24" s="5" t="s">
        <v>24</v>
      </c>
      <c r="B24" s="11">
        <v>1</v>
      </c>
      <c r="C24" s="11">
        <v>1</v>
      </c>
      <c r="D24" s="16">
        <f t="shared" si="0"/>
        <v>0</v>
      </c>
      <c r="E24" s="11">
        <v>1</v>
      </c>
      <c r="F24" s="11">
        <v>1</v>
      </c>
      <c r="G24" s="16">
        <f t="shared" si="1"/>
        <v>0</v>
      </c>
      <c r="H24" s="11">
        <v>4</v>
      </c>
      <c r="I24" s="11">
        <v>3.6</v>
      </c>
      <c r="J24" s="14">
        <f t="shared" si="2"/>
        <v>-0.3999999999999999</v>
      </c>
      <c r="K24" s="11">
        <v>5</v>
      </c>
      <c r="L24" s="11">
        <v>6.6</v>
      </c>
      <c r="M24" s="15">
        <f t="shared" si="3"/>
        <v>1.5999999999999996</v>
      </c>
      <c r="N24" s="7">
        <f t="shared" si="4"/>
        <v>1.1999999999999997</v>
      </c>
      <c r="O24" s="26"/>
    </row>
    <row r="25" spans="1:15" ht="12.75">
      <c r="A25" s="5" t="s">
        <v>25</v>
      </c>
      <c r="B25" s="11">
        <v>1</v>
      </c>
      <c r="C25" s="11">
        <v>1</v>
      </c>
      <c r="D25" s="16">
        <f t="shared" si="0"/>
        <v>0</v>
      </c>
      <c r="E25" s="11">
        <v>0</v>
      </c>
      <c r="F25" s="11">
        <v>0</v>
      </c>
      <c r="G25" s="16">
        <f t="shared" si="1"/>
        <v>0</v>
      </c>
      <c r="H25" s="11">
        <v>4</v>
      </c>
      <c r="I25" s="11">
        <v>3.7</v>
      </c>
      <c r="J25" s="14">
        <f t="shared" si="2"/>
        <v>-0.2999999999999998</v>
      </c>
      <c r="K25" s="11">
        <v>5</v>
      </c>
      <c r="L25" s="11">
        <v>5.6</v>
      </c>
      <c r="M25" s="15">
        <f t="shared" si="3"/>
        <v>0.5999999999999996</v>
      </c>
      <c r="N25" s="7">
        <f t="shared" si="4"/>
        <v>0.2999999999999998</v>
      </c>
      <c r="O25" s="26"/>
    </row>
    <row r="26" spans="1:15" ht="12.75">
      <c r="A26" s="8" t="s">
        <v>50</v>
      </c>
      <c r="B26" s="11">
        <v>0</v>
      </c>
      <c r="C26" s="11">
        <v>0</v>
      </c>
      <c r="D26" s="16">
        <f t="shared" si="0"/>
        <v>0</v>
      </c>
      <c r="E26" s="11">
        <v>0</v>
      </c>
      <c r="F26" s="11">
        <v>0</v>
      </c>
      <c r="G26" s="16">
        <f t="shared" si="1"/>
        <v>0</v>
      </c>
      <c r="H26" s="11">
        <v>1</v>
      </c>
      <c r="I26" s="11">
        <v>0.6</v>
      </c>
      <c r="J26" s="15">
        <f t="shared" si="2"/>
        <v>-0.4</v>
      </c>
      <c r="K26" s="11">
        <v>1</v>
      </c>
      <c r="L26" s="11">
        <v>1</v>
      </c>
      <c r="M26" s="16">
        <f t="shared" si="3"/>
        <v>0</v>
      </c>
      <c r="N26" s="6">
        <f t="shared" si="4"/>
        <v>-0.4</v>
      </c>
      <c r="O26" s="28">
        <v>-0.2</v>
      </c>
    </row>
    <row r="27" spans="1:15" ht="12.75">
      <c r="A27" s="8" t="s">
        <v>27</v>
      </c>
      <c r="B27" s="11">
        <v>0</v>
      </c>
      <c r="C27" s="11">
        <v>0</v>
      </c>
      <c r="D27" s="16">
        <f t="shared" si="0"/>
        <v>0</v>
      </c>
      <c r="E27" s="11">
        <v>1</v>
      </c>
      <c r="F27" s="11">
        <v>1</v>
      </c>
      <c r="G27" s="16">
        <f t="shared" si="1"/>
        <v>0</v>
      </c>
      <c r="H27" s="11">
        <v>2</v>
      </c>
      <c r="I27" s="11">
        <v>2.5</v>
      </c>
      <c r="J27" s="15">
        <f t="shared" si="2"/>
        <v>0.5</v>
      </c>
      <c r="K27" s="11">
        <v>2</v>
      </c>
      <c r="L27" s="11">
        <v>1</v>
      </c>
      <c r="M27" s="14">
        <f t="shared" si="3"/>
        <v>-1</v>
      </c>
      <c r="N27" s="6">
        <f t="shared" si="4"/>
        <v>-0.5</v>
      </c>
      <c r="O27" s="25">
        <v>-0.125</v>
      </c>
    </row>
    <row r="28" spans="1:15" ht="12.75">
      <c r="A28" s="8" t="s">
        <v>26</v>
      </c>
      <c r="B28" s="11">
        <v>1</v>
      </c>
      <c r="C28" s="11">
        <v>1</v>
      </c>
      <c r="D28" s="16">
        <f t="shared" si="0"/>
        <v>0</v>
      </c>
      <c r="E28" s="11">
        <v>1</v>
      </c>
      <c r="F28" s="11">
        <v>1</v>
      </c>
      <c r="G28" s="16">
        <f t="shared" si="1"/>
        <v>0</v>
      </c>
      <c r="H28" s="11">
        <v>3</v>
      </c>
      <c r="I28" s="11">
        <v>2</v>
      </c>
      <c r="J28" s="14">
        <f t="shared" si="2"/>
        <v>-1</v>
      </c>
      <c r="K28" s="11">
        <v>3</v>
      </c>
      <c r="L28" s="11">
        <v>3</v>
      </c>
      <c r="M28" s="16">
        <f t="shared" si="3"/>
        <v>0</v>
      </c>
      <c r="N28" s="6">
        <f t="shared" si="4"/>
        <v>-1</v>
      </c>
      <c r="O28" s="28">
        <v>-0.2</v>
      </c>
    </row>
    <row r="29" spans="1:15" ht="12.75">
      <c r="A29" s="8" t="s">
        <v>28</v>
      </c>
      <c r="B29" s="11">
        <v>1</v>
      </c>
      <c r="C29" s="11">
        <v>1</v>
      </c>
      <c r="D29" s="16">
        <f t="shared" si="0"/>
        <v>0</v>
      </c>
      <c r="E29" s="11">
        <v>1</v>
      </c>
      <c r="F29" s="11">
        <v>1</v>
      </c>
      <c r="G29" s="16">
        <f t="shared" si="1"/>
        <v>0</v>
      </c>
      <c r="H29" s="11">
        <v>4</v>
      </c>
      <c r="I29" s="11">
        <v>2.8</v>
      </c>
      <c r="J29" s="14">
        <f t="shared" si="2"/>
        <v>-1.2000000000000002</v>
      </c>
      <c r="K29" s="11">
        <v>4</v>
      </c>
      <c r="L29" s="11">
        <v>4.6</v>
      </c>
      <c r="M29" s="15">
        <f t="shared" si="3"/>
        <v>0.5999999999999996</v>
      </c>
      <c r="N29" s="6">
        <f t="shared" si="4"/>
        <v>-0.6000000000000005</v>
      </c>
      <c r="O29" s="25">
        <v>-0.075</v>
      </c>
    </row>
    <row r="30" spans="1:15" ht="12.75">
      <c r="A30" s="8" t="s">
        <v>29</v>
      </c>
      <c r="B30" s="11">
        <v>0</v>
      </c>
      <c r="C30" s="11">
        <v>0</v>
      </c>
      <c r="D30" s="16">
        <f t="shared" si="0"/>
        <v>0</v>
      </c>
      <c r="E30" s="11">
        <v>1</v>
      </c>
      <c r="F30" s="11">
        <v>1</v>
      </c>
      <c r="G30" s="16">
        <f t="shared" si="1"/>
        <v>0</v>
      </c>
      <c r="H30" s="11">
        <v>1</v>
      </c>
      <c r="I30" s="11">
        <v>1</v>
      </c>
      <c r="J30" s="14">
        <f t="shared" si="2"/>
        <v>0</v>
      </c>
      <c r="K30" s="11">
        <v>1</v>
      </c>
      <c r="L30" s="11">
        <v>1</v>
      </c>
      <c r="M30" s="16">
        <f t="shared" si="3"/>
        <v>0</v>
      </c>
      <c r="N30" s="13">
        <f t="shared" si="4"/>
        <v>0</v>
      </c>
      <c r="O30" s="26"/>
    </row>
    <row r="31" spans="1:15" ht="12.75">
      <c r="A31" s="8" t="s">
        <v>30</v>
      </c>
      <c r="B31" s="11">
        <v>1</v>
      </c>
      <c r="C31" s="11">
        <v>1</v>
      </c>
      <c r="D31" s="16">
        <f t="shared" si="0"/>
        <v>0</v>
      </c>
      <c r="E31" s="11">
        <v>1</v>
      </c>
      <c r="F31" s="11">
        <v>1</v>
      </c>
      <c r="G31" s="16">
        <f t="shared" si="1"/>
        <v>0</v>
      </c>
      <c r="H31" s="11">
        <v>3</v>
      </c>
      <c r="I31" s="11">
        <v>3</v>
      </c>
      <c r="J31" s="16">
        <f t="shared" si="2"/>
        <v>0</v>
      </c>
      <c r="K31" s="11">
        <v>4</v>
      </c>
      <c r="L31" s="11">
        <v>3.6</v>
      </c>
      <c r="M31" s="14">
        <f t="shared" si="3"/>
        <v>-0.3999999999999999</v>
      </c>
      <c r="N31" s="6">
        <f t="shared" si="4"/>
        <v>-0.3999999999999999</v>
      </c>
      <c r="O31" s="25">
        <v>-0.057</v>
      </c>
    </row>
    <row r="32" spans="1:15" ht="12.75">
      <c r="A32" s="8" t="s">
        <v>31</v>
      </c>
      <c r="B32" s="11">
        <v>1</v>
      </c>
      <c r="C32" s="11">
        <v>1</v>
      </c>
      <c r="D32" s="16">
        <f t="shared" si="0"/>
        <v>0</v>
      </c>
      <c r="E32" s="11">
        <v>0</v>
      </c>
      <c r="F32" s="11">
        <v>0</v>
      </c>
      <c r="G32" s="16">
        <f t="shared" si="1"/>
        <v>0</v>
      </c>
      <c r="H32" s="11">
        <v>3</v>
      </c>
      <c r="I32" s="11">
        <v>2.6</v>
      </c>
      <c r="J32" s="14">
        <f t="shared" si="2"/>
        <v>-0.3999999999999999</v>
      </c>
      <c r="K32" s="11">
        <v>2</v>
      </c>
      <c r="L32" s="11">
        <v>1.9</v>
      </c>
      <c r="M32" s="14">
        <f t="shared" si="3"/>
        <v>-0.10000000000000009</v>
      </c>
      <c r="N32" s="6">
        <f t="shared" si="4"/>
        <v>-0.5</v>
      </c>
      <c r="O32" s="27">
        <v>-0.1</v>
      </c>
    </row>
    <row r="33" spans="1:15" ht="12.75">
      <c r="A33" s="8" t="s">
        <v>51</v>
      </c>
      <c r="B33" s="11">
        <v>0</v>
      </c>
      <c r="C33" s="11">
        <v>0</v>
      </c>
      <c r="D33" s="16">
        <f t="shared" si="0"/>
        <v>0</v>
      </c>
      <c r="E33" s="11">
        <v>1</v>
      </c>
      <c r="F33" s="11">
        <v>1</v>
      </c>
      <c r="G33" s="16">
        <f t="shared" si="1"/>
        <v>0</v>
      </c>
      <c r="H33" s="11">
        <v>0</v>
      </c>
      <c r="I33" s="11">
        <v>2</v>
      </c>
      <c r="J33" s="15">
        <f t="shared" si="2"/>
        <v>2</v>
      </c>
      <c r="K33" s="11">
        <v>1</v>
      </c>
      <c r="L33" s="11">
        <v>0</v>
      </c>
      <c r="M33" s="14">
        <f t="shared" si="3"/>
        <v>-1</v>
      </c>
      <c r="N33" s="7">
        <f t="shared" si="4"/>
        <v>1</v>
      </c>
      <c r="O33" s="26"/>
    </row>
    <row r="34" spans="1:15" ht="12.75">
      <c r="A34" s="8" t="s">
        <v>52</v>
      </c>
      <c r="B34" s="11">
        <v>0</v>
      </c>
      <c r="C34" s="11">
        <v>0</v>
      </c>
      <c r="D34" s="16">
        <f t="shared" si="0"/>
        <v>0</v>
      </c>
      <c r="E34" s="11">
        <v>0</v>
      </c>
      <c r="F34" s="11">
        <v>0</v>
      </c>
      <c r="G34" s="16">
        <f t="shared" si="1"/>
        <v>0</v>
      </c>
      <c r="H34" s="11">
        <v>2</v>
      </c>
      <c r="I34" s="11">
        <v>1.8</v>
      </c>
      <c r="J34" s="14">
        <f t="shared" si="2"/>
        <v>-0.19999999999999996</v>
      </c>
      <c r="K34" s="11">
        <v>1</v>
      </c>
      <c r="L34" s="11">
        <v>1</v>
      </c>
      <c r="M34" s="16">
        <f t="shared" si="3"/>
        <v>0</v>
      </c>
      <c r="N34" s="6">
        <f t="shared" si="4"/>
        <v>-0.19999999999999996</v>
      </c>
      <c r="O34" s="25">
        <v>-0.066</v>
      </c>
    </row>
    <row r="35" spans="1:15" ht="12.75">
      <c r="A35" s="8" t="s">
        <v>32</v>
      </c>
      <c r="B35" s="11">
        <v>0</v>
      </c>
      <c r="C35" s="11">
        <v>0</v>
      </c>
      <c r="D35" s="16">
        <f t="shared" si="0"/>
        <v>0</v>
      </c>
      <c r="E35" s="11">
        <v>1</v>
      </c>
      <c r="F35" s="11">
        <v>1</v>
      </c>
      <c r="G35" s="16">
        <f t="shared" si="1"/>
        <v>0</v>
      </c>
      <c r="H35" s="11">
        <v>1</v>
      </c>
      <c r="I35" s="11">
        <v>1.5</v>
      </c>
      <c r="J35" s="15">
        <f t="shared" si="2"/>
        <v>0.5</v>
      </c>
      <c r="K35" s="11">
        <v>2</v>
      </c>
      <c r="L35" s="11">
        <v>0.8</v>
      </c>
      <c r="M35" s="14">
        <f t="shared" si="3"/>
        <v>-1.2</v>
      </c>
      <c r="N35" s="6">
        <f t="shared" si="4"/>
        <v>-0.7</v>
      </c>
      <c r="O35" s="28">
        <v>-0.23</v>
      </c>
    </row>
    <row r="36" spans="1:15" ht="12.75">
      <c r="A36" s="8" t="s">
        <v>33</v>
      </c>
      <c r="B36" s="11">
        <v>1</v>
      </c>
      <c r="C36" s="11">
        <v>1</v>
      </c>
      <c r="D36" s="16">
        <f t="shared" si="0"/>
        <v>0</v>
      </c>
      <c r="E36" s="11">
        <v>1</v>
      </c>
      <c r="F36" s="11">
        <v>1</v>
      </c>
      <c r="G36" s="16">
        <f t="shared" si="1"/>
        <v>0</v>
      </c>
      <c r="H36" s="11">
        <v>4</v>
      </c>
      <c r="I36" s="11">
        <v>2.7</v>
      </c>
      <c r="J36" s="14">
        <f t="shared" si="2"/>
        <v>-1.2999999999999998</v>
      </c>
      <c r="K36" s="11">
        <v>4</v>
      </c>
      <c r="L36" s="11">
        <v>4.7</v>
      </c>
      <c r="M36" s="15">
        <f t="shared" si="3"/>
        <v>0.7000000000000002</v>
      </c>
      <c r="N36" s="6">
        <f t="shared" si="4"/>
        <v>-0.5999999999999996</v>
      </c>
      <c r="O36" s="25">
        <v>-0.075</v>
      </c>
    </row>
    <row r="37" spans="1:15" ht="12.75">
      <c r="A37" s="8" t="s">
        <v>53</v>
      </c>
      <c r="B37" s="11">
        <v>1</v>
      </c>
      <c r="C37" s="11">
        <v>0</v>
      </c>
      <c r="D37" s="14">
        <f t="shared" si="0"/>
        <v>-1</v>
      </c>
      <c r="E37" s="11">
        <v>0</v>
      </c>
      <c r="F37" s="11">
        <v>1</v>
      </c>
      <c r="G37" s="15">
        <f t="shared" si="1"/>
        <v>1</v>
      </c>
      <c r="H37" s="11">
        <v>1</v>
      </c>
      <c r="I37" s="11">
        <v>0</v>
      </c>
      <c r="J37" s="14">
        <f t="shared" si="2"/>
        <v>-1</v>
      </c>
      <c r="K37" s="11">
        <v>1</v>
      </c>
      <c r="L37" s="11">
        <v>1</v>
      </c>
      <c r="M37" s="16">
        <f t="shared" si="3"/>
        <v>0</v>
      </c>
      <c r="N37" s="6">
        <f t="shared" si="4"/>
        <v>-1</v>
      </c>
      <c r="O37" s="29">
        <v>-0.5</v>
      </c>
    </row>
    <row r="38" spans="1:15" ht="12.75">
      <c r="A38" s="8" t="s">
        <v>34</v>
      </c>
      <c r="B38" s="11">
        <v>1</v>
      </c>
      <c r="C38" s="11">
        <v>1</v>
      </c>
      <c r="D38" s="16">
        <f t="shared" si="0"/>
        <v>0</v>
      </c>
      <c r="E38" s="11">
        <v>1</v>
      </c>
      <c r="F38" s="11">
        <v>1</v>
      </c>
      <c r="G38" s="16">
        <f t="shared" si="1"/>
        <v>0</v>
      </c>
      <c r="H38" s="11">
        <v>5</v>
      </c>
      <c r="I38" s="11">
        <v>7</v>
      </c>
      <c r="J38" s="15">
        <f t="shared" si="2"/>
        <v>2</v>
      </c>
      <c r="K38" s="11">
        <v>3</v>
      </c>
      <c r="L38" s="11">
        <v>0.8</v>
      </c>
      <c r="M38" s="14">
        <f t="shared" si="3"/>
        <v>-2.2</v>
      </c>
      <c r="N38" s="6">
        <f t="shared" si="4"/>
        <v>-0.20000000000000018</v>
      </c>
      <c r="O38" s="25">
        <v>-0.025</v>
      </c>
    </row>
    <row r="39" spans="1:15" ht="12.75">
      <c r="A39" s="8" t="s">
        <v>35</v>
      </c>
      <c r="B39" s="11">
        <v>1</v>
      </c>
      <c r="C39" s="11">
        <v>1</v>
      </c>
      <c r="D39" s="16">
        <f t="shared" si="0"/>
        <v>0</v>
      </c>
      <c r="E39" s="11">
        <v>1</v>
      </c>
      <c r="F39" s="11">
        <v>0.8</v>
      </c>
      <c r="G39" s="14">
        <f t="shared" si="1"/>
        <v>-0.19999999999999996</v>
      </c>
      <c r="H39" s="11">
        <v>7</v>
      </c>
      <c r="I39" s="11">
        <v>4.4</v>
      </c>
      <c r="J39" s="14">
        <f t="shared" si="2"/>
        <v>-2.5999999999999996</v>
      </c>
      <c r="K39" s="11">
        <v>3</v>
      </c>
      <c r="L39" s="11">
        <v>5.6</v>
      </c>
      <c r="M39" s="15">
        <f t="shared" si="3"/>
        <v>2.5999999999999996</v>
      </c>
      <c r="N39" s="13">
        <f t="shared" si="4"/>
        <v>0</v>
      </c>
      <c r="O39" s="26"/>
    </row>
    <row r="40" spans="1:15" ht="12.75">
      <c r="A40" s="8" t="s">
        <v>36</v>
      </c>
      <c r="B40" s="11">
        <v>1</v>
      </c>
      <c r="C40" s="11">
        <v>1</v>
      </c>
      <c r="D40" s="16">
        <f t="shared" si="0"/>
        <v>0</v>
      </c>
      <c r="E40" s="11">
        <v>1</v>
      </c>
      <c r="F40" s="11">
        <v>1</v>
      </c>
      <c r="G40" s="16">
        <f t="shared" si="1"/>
        <v>0</v>
      </c>
      <c r="H40" s="11">
        <v>4</v>
      </c>
      <c r="I40" s="11">
        <v>4.7</v>
      </c>
      <c r="J40" s="15">
        <f t="shared" si="2"/>
        <v>0.7000000000000002</v>
      </c>
      <c r="K40" s="11">
        <v>3</v>
      </c>
      <c r="L40" s="11">
        <v>1</v>
      </c>
      <c r="M40" s="14">
        <f t="shared" si="3"/>
        <v>-2</v>
      </c>
      <c r="N40" s="6">
        <f t="shared" si="4"/>
        <v>-1.2999999999999998</v>
      </c>
      <c r="O40" s="25">
        <v>-0.186</v>
      </c>
    </row>
    <row r="41" spans="1:15" ht="12.75">
      <c r="A41" s="8" t="s">
        <v>37</v>
      </c>
      <c r="B41" s="11">
        <v>1</v>
      </c>
      <c r="C41" s="11">
        <v>1</v>
      </c>
      <c r="D41" s="16">
        <f t="shared" si="0"/>
        <v>0</v>
      </c>
      <c r="E41" s="11">
        <v>1</v>
      </c>
      <c r="F41" s="11">
        <v>1</v>
      </c>
      <c r="G41" s="16">
        <f t="shared" si="1"/>
        <v>0</v>
      </c>
      <c r="H41" s="11">
        <v>7</v>
      </c>
      <c r="I41" s="11">
        <v>6</v>
      </c>
      <c r="J41" s="14">
        <f t="shared" si="2"/>
        <v>-1</v>
      </c>
      <c r="K41" s="11">
        <v>5</v>
      </c>
      <c r="L41" s="11">
        <v>5.7</v>
      </c>
      <c r="M41" s="15">
        <f t="shared" si="3"/>
        <v>0.7000000000000002</v>
      </c>
      <c r="N41" s="6">
        <f t="shared" si="4"/>
        <v>-0.2999999999999998</v>
      </c>
      <c r="O41" s="25">
        <v>-0.025</v>
      </c>
    </row>
    <row r="42" spans="1:15" ht="12.75">
      <c r="A42" s="8" t="s">
        <v>38</v>
      </c>
      <c r="B42" s="11">
        <v>1</v>
      </c>
      <c r="C42" s="11">
        <v>1</v>
      </c>
      <c r="D42" s="16">
        <f t="shared" si="0"/>
        <v>0</v>
      </c>
      <c r="E42" s="11">
        <v>2</v>
      </c>
      <c r="F42" s="11">
        <v>1.8</v>
      </c>
      <c r="G42" s="14">
        <f t="shared" si="1"/>
        <v>-0.19999999999999996</v>
      </c>
      <c r="H42" s="11">
        <v>6</v>
      </c>
      <c r="I42" s="11">
        <v>6.8</v>
      </c>
      <c r="J42" s="14">
        <f t="shared" si="2"/>
        <v>0.7999999999999998</v>
      </c>
      <c r="K42" s="11">
        <v>4</v>
      </c>
      <c r="L42" s="11">
        <v>3.8</v>
      </c>
      <c r="M42" s="14">
        <f t="shared" si="3"/>
        <v>-0.20000000000000018</v>
      </c>
      <c r="N42" s="7">
        <f t="shared" si="4"/>
        <v>0.5999999999999996</v>
      </c>
      <c r="O42" s="26"/>
    </row>
    <row r="43" spans="1:15" ht="12.75">
      <c r="A43" s="12" t="s">
        <v>39</v>
      </c>
      <c r="B43" s="11">
        <v>0</v>
      </c>
      <c r="C43" s="11">
        <v>0</v>
      </c>
      <c r="D43" s="16">
        <f t="shared" si="0"/>
        <v>0</v>
      </c>
      <c r="E43" s="11">
        <v>0</v>
      </c>
      <c r="F43" s="11">
        <v>0</v>
      </c>
      <c r="G43" s="16">
        <f t="shared" si="1"/>
        <v>0</v>
      </c>
      <c r="H43" s="11">
        <v>0</v>
      </c>
      <c r="I43" s="11">
        <v>0</v>
      </c>
      <c r="J43" s="16">
        <f t="shared" si="2"/>
        <v>0</v>
      </c>
      <c r="K43" s="11">
        <v>4</v>
      </c>
      <c r="L43" s="11">
        <v>4</v>
      </c>
      <c r="M43" s="16">
        <f t="shared" si="3"/>
        <v>0</v>
      </c>
      <c r="N43" s="13">
        <f t="shared" si="4"/>
        <v>0</v>
      </c>
      <c r="O43" s="26"/>
    </row>
    <row r="44" spans="1:15" ht="12.75" customHeight="1">
      <c r="A44" s="35" t="s">
        <v>42</v>
      </c>
      <c r="B44" s="31">
        <f aca="true" t="shared" si="5" ref="B44:N44">SUM(B3:B43)</f>
        <v>41</v>
      </c>
      <c r="C44" s="31">
        <f t="shared" si="5"/>
        <v>38</v>
      </c>
      <c r="D44" s="36">
        <f t="shared" si="5"/>
        <v>-3</v>
      </c>
      <c r="E44" s="31">
        <f t="shared" si="5"/>
        <v>76</v>
      </c>
      <c r="F44" s="31">
        <f t="shared" si="5"/>
        <v>76.39999999999999</v>
      </c>
      <c r="G44" s="36">
        <f t="shared" si="5"/>
        <v>0.4000000000000019</v>
      </c>
      <c r="H44" s="31">
        <f t="shared" si="5"/>
        <v>178</v>
      </c>
      <c r="I44" s="31">
        <f t="shared" si="5"/>
        <v>174</v>
      </c>
      <c r="J44" s="32">
        <f t="shared" si="5"/>
        <v>-3.9999999999999982</v>
      </c>
      <c r="K44" s="31">
        <f t="shared" si="5"/>
        <v>143</v>
      </c>
      <c r="L44" s="34">
        <f t="shared" si="5"/>
        <v>145.09999999999997</v>
      </c>
      <c r="M44" s="32">
        <f t="shared" si="5"/>
        <v>2.099999999999997</v>
      </c>
      <c r="N44" s="32">
        <f t="shared" si="5"/>
        <v>-1.9000000000000017</v>
      </c>
      <c r="O44" s="30"/>
    </row>
    <row r="45" spans="1:15" ht="12.75" customHeight="1">
      <c r="A45" s="35"/>
      <c r="B45" s="31"/>
      <c r="C45" s="31"/>
      <c r="D45" s="31"/>
      <c r="E45" s="31"/>
      <c r="F45" s="31"/>
      <c r="G45" s="33"/>
      <c r="H45" s="31"/>
      <c r="I45" s="31"/>
      <c r="J45" s="33"/>
      <c r="K45" s="31"/>
      <c r="L45" s="34"/>
      <c r="M45" s="33"/>
      <c r="N45" s="33"/>
      <c r="O45" s="30"/>
    </row>
    <row r="46" spans="1:15" ht="15">
      <c r="A46" s="20" t="s">
        <v>43</v>
      </c>
      <c r="B46" s="20">
        <f>B3+B6+B7+B9+B11+B12+B13+B15+B17+B18+B20+B21+B22+B23+B24+B25</f>
        <v>23</v>
      </c>
      <c r="C46" s="20">
        <f>C3+C6+C7+C9+C11+C12+C13+C15+C17+C18+C20+C21+C22+C23+C24+C25</f>
        <v>20</v>
      </c>
      <c r="D46" s="21">
        <f>D3+D6+D7+D9+D11+D12+D13+D15+D17+D18+D20+D21+D22+D23+D24+D25</f>
        <v>-3</v>
      </c>
      <c r="E46" s="20">
        <f>E3+E6+E7+E9+E11+E12+E13+E15+E17+E18+E20+E21+E22+E23+E24+E25</f>
        <v>40</v>
      </c>
      <c r="F46" s="20">
        <f>F3+F6+F7+F9+F11+F12+F13+F15+F17+F18+F20+F21+F22+F23+F24+F25</f>
        <v>40</v>
      </c>
      <c r="G46" s="22">
        <v>0</v>
      </c>
      <c r="H46" s="20">
        <f aca="true" t="shared" si="6" ref="H46:N46">H3+H6+H7+H9+H11+H12+H13+H15+H17+H18+H20+H21+H22+H23+H24+H25</f>
        <v>86</v>
      </c>
      <c r="I46" s="20">
        <f t="shared" si="6"/>
        <v>87</v>
      </c>
      <c r="J46" s="22">
        <f t="shared" si="6"/>
        <v>1.0000000000000022</v>
      </c>
      <c r="K46" s="20">
        <f t="shared" si="6"/>
        <v>82</v>
      </c>
      <c r="L46" s="20">
        <f t="shared" si="6"/>
        <v>85.1</v>
      </c>
      <c r="M46" s="22">
        <f t="shared" si="6"/>
        <v>3.0999999999999988</v>
      </c>
      <c r="N46" s="22">
        <f t="shared" si="6"/>
        <v>4.100000000000001</v>
      </c>
      <c r="O46" s="30"/>
    </row>
    <row r="47" spans="1:15" ht="15">
      <c r="A47" s="23" t="s">
        <v>44</v>
      </c>
      <c r="B47" s="23">
        <f aca="true" t="shared" si="7" ref="B47:N47">B4+B5+B8+B10+B14+B16+B19+B26+B27+B28+B29+B30+B31+B32+B33+B34+B35+B36+B37+B38+B39+B40+B41+B42</f>
        <v>18</v>
      </c>
      <c r="C47" s="23">
        <f t="shared" si="7"/>
        <v>18</v>
      </c>
      <c r="D47" s="22">
        <f t="shared" si="7"/>
        <v>0</v>
      </c>
      <c r="E47" s="23">
        <f t="shared" si="7"/>
        <v>36</v>
      </c>
      <c r="F47" s="23">
        <f t="shared" si="7"/>
        <v>36.4</v>
      </c>
      <c r="G47" s="22">
        <f t="shared" si="7"/>
        <v>0.4000000000000008</v>
      </c>
      <c r="H47" s="23">
        <f t="shared" si="7"/>
        <v>92</v>
      </c>
      <c r="I47" s="23">
        <f t="shared" si="7"/>
        <v>87</v>
      </c>
      <c r="J47" s="21">
        <f t="shared" si="7"/>
        <v>-5.000000000000002</v>
      </c>
      <c r="K47" s="23">
        <f t="shared" si="7"/>
        <v>57</v>
      </c>
      <c r="L47" s="23">
        <f t="shared" si="7"/>
        <v>56</v>
      </c>
      <c r="M47" s="21">
        <f t="shared" si="7"/>
        <v>-1.0000000000000018</v>
      </c>
      <c r="N47" s="21">
        <f t="shared" si="7"/>
        <v>-6.000000000000003</v>
      </c>
      <c r="O47" s="30"/>
    </row>
    <row r="48" spans="1:14" ht="12.75">
      <c r="A48" s="41" t="s">
        <v>54</v>
      </c>
      <c r="B48" s="42"/>
      <c r="C48" s="42"/>
      <c r="D48" s="44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43"/>
      <c r="B49" s="43"/>
      <c r="C49" s="43"/>
      <c r="D49" s="45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1">
    <mergeCell ref="A48:D49"/>
    <mergeCell ref="O1:O2"/>
    <mergeCell ref="N1:N2"/>
    <mergeCell ref="B1:D1"/>
    <mergeCell ref="E1:G1"/>
    <mergeCell ref="H1:J1"/>
    <mergeCell ref="K1:M1"/>
    <mergeCell ref="N44:N45"/>
    <mergeCell ref="A44:A45"/>
    <mergeCell ref="B44:B45"/>
    <mergeCell ref="C44:C45"/>
    <mergeCell ref="D44:D45"/>
    <mergeCell ref="E44:E45"/>
    <mergeCell ref="F44:F45"/>
    <mergeCell ref="G44:G45"/>
    <mergeCell ref="H44:H45"/>
    <mergeCell ref="M44:M45"/>
    <mergeCell ref="I44:I45"/>
    <mergeCell ref="J44:J45"/>
    <mergeCell ref="K44:K45"/>
    <mergeCell ref="L44:L4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micro</cp:lastModifiedBy>
  <cp:lastPrinted>2013-07-18T10:10:27Z</cp:lastPrinted>
  <dcterms:created xsi:type="dcterms:W3CDTF">2013-07-17T20:00:54Z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