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<sst xmlns="http://schemas.openxmlformats.org/spreadsheetml/2006/main" count="130" uniqueCount="41">
  <si>
    <t>CGC</t>
  </si>
  <si>
    <t>CGT</t>
  </si>
  <si>
    <t>FGAF</t>
  </si>
  <si>
    <t>FO</t>
  </si>
  <si>
    <t>FSU</t>
  </si>
  <si>
    <t>UNSA</t>
  </si>
  <si>
    <t>CTM</t>
  </si>
  <si>
    <t>Nbre de suffrages exprimés</t>
  </si>
  <si>
    <t>Vote du 4/12/14</t>
  </si>
  <si>
    <t>Comparaison</t>
  </si>
  <si>
    <t>Evolution 2014/2011 :</t>
  </si>
  <si>
    <t>CTL</t>
  </si>
  <si>
    <t>Solidaires</t>
  </si>
  <si>
    <t>Nombre de votants sur nombre d'inscrits : 45/48. 1 bulletins nul ou blanc sur les 45 votants, soit 44 suffrages exprimés</t>
  </si>
  <si>
    <t>Nombre de votants sur nombre d'inscrits : 258/288. 8 bulletins nuls ou blancs sur les 258 votants, soit 250 suffrages exprimés</t>
  </si>
  <si>
    <t>Nombre de votants sur nombre d'inscrits : 100/110. 3 bulletins nuls ou blancs sur les 100 votants, soit 97 suffrages exprimés</t>
  </si>
  <si>
    <t>Nombre de votants sur nombre d'inscrits : 57/66. 1 bulletin blanc ou nul sur les 57 votants, soit 56 suffrages exprimés</t>
  </si>
  <si>
    <t>Nombre de votants sur nombre d'inscrits : 18/18. 0 bulletins nul ou blanc sur les 18 votants, soit 18 suffrages exprimés</t>
  </si>
  <si>
    <t>CFDT</t>
  </si>
  <si>
    <r>
      <t xml:space="preserve">CAPN n°2 </t>
    </r>
    <r>
      <rPr>
        <b/>
        <sz val="12"/>
        <rFont val="Arial"/>
        <family val="2"/>
      </rPr>
      <t>AFIP/IP</t>
    </r>
  </si>
  <si>
    <r>
      <t xml:space="preserve">CAPN n°3 </t>
    </r>
    <r>
      <rPr>
        <b/>
        <sz val="12"/>
        <rFont val="Arial"/>
        <family val="2"/>
      </rPr>
      <t>IDIV</t>
    </r>
  </si>
  <si>
    <t>Nombre de votants sur nombre d'inscrits : 255/288. 9 bulletins nuls ou blancs sur les 255 votants, soit 246 suffrages exprimés</t>
  </si>
  <si>
    <t>Nombre de votants sur nombre d'inscrits : 7/8. 0 bulletins nul ou blanc sur les 7 votants, soit 7 suffrages exprimés</t>
  </si>
  <si>
    <t>SCS FIP</t>
  </si>
  <si>
    <t>SNCD FIP</t>
  </si>
  <si>
    <r>
      <t>CAPN n°4</t>
    </r>
    <r>
      <rPr>
        <b/>
        <sz val="12"/>
        <rFont val="Arial"/>
        <family val="2"/>
      </rPr>
      <t xml:space="preserve"> Inspecteurs</t>
    </r>
    <r>
      <rPr>
        <b/>
        <sz val="16"/>
        <rFont val="Arial"/>
        <family val="2"/>
      </rPr>
      <t xml:space="preserve"> </t>
    </r>
  </si>
  <si>
    <t>Nombre de votants sur nombre d'inscrits : 102/110. 8 bulletins nuls ou blancs sur les 102 votants, soit 96 suffrages exprimés</t>
  </si>
  <si>
    <t>Nombre de votants sur nombre d'inscrits : 43/44. 1 bulletin nul ou blanc sur les 44 votants, soit 43 suffrages exprimés</t>
  </si>
  <si>
    <t>CFTC UNSA</t>
  </si>
  <si>
    <t>CFTC/UNSA</t>
  </si>
  <si>
    <r>
      <t>CAPN n°6</t>
    </r>
    <r>
      <rPr>
        <b/>
        <sz val="12"/>
        <rFont val="Arial"/>
        <family val="2"/>
      </rPr>
      <t xml:space="preserve"> Contrôleurs</t>
    </r>
    <r>
      <rPr>
        <b/>
        <sz val="16"/>
        <rFont val="Arial"/>
        <family val="2"/>
      </rPr>
      <t xml:space="preserve"> </t>
    </r>
  </si>
  <si>
    <r>
      <t>CAPN n°7</t>
    </r>
    <r>
      <rPr>
        <b/>
        <sz val="12"/>
        <rFont val="Arial"/>
        <family val="2"/>
      </rPr>
      <t xml:space="preserve"> Agents administratifs</t>
    </r>
  </si>
  <si>
    <t>Nombre de votants sur nombre d'inscrits : 57/66. 2 bulletins nuls ou blancs sur les 57 votants, soit 55 suffrages exprimés</t>
  </si>
  <si>
    <t>Pour les CAPN n°1(AGFIP/AFIP), n°5(géomètres), n°8(Agents techniques) et CCP2 Contractuels, le nombre d'inscrits étant inférieur à 5, le dépouillement est réalisé au niveau national.</t>
  </si>
  <si>
    <t>CCP1 Contractuels</t>
  </si>
  <si>
    <t>Nombre de votants sur nombre d'inscrits : 8/17. 0 bulletin nul ou blanc sur les 8 votants, soit 8 suffrages exprimés</t>
  </si>
  <si>
    <r>
      <t xml:space="preserve">CAPL n°1 </t>
    </r>
    <r>
      <rPr>
        <b/>
        <sz val="12"/>
        <rFont val="Arial"/>
        <family val="2"/>
      </rPr>
      <t>Inspecteurs</t>
    </r>
  </si>
  <si>
    <r>
      <t xml:space="preserve">CAPL n°2 </t>
    </r>
    <r>
      <rPr>
        <b/>
        <sz val="12"/>
        <rFont val="Arial"/>
        <family val="2"/>
      </rPr>
      <t>Contrôleurs</t>
    </r>
  </si>
  <si>
    <r>
      <t xml:space="preserve">CAPL n°3 </t>
    </r>
    <r>
      <rPr>
        <b/>
        <sz val="12"/>
        <rFont val="Arial"/>
        <family val="2"/>
      </rPr>
      <t>Agents administratifs</t>
    </r>
  </si>
  <si>
    <t>Elections - Résultat du 4/12/14 à la DDFiP du Cantal :</t>
  </si>
  <si>
    <t>Autres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</si>
</sst>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u val="single"/>
      <sz val="18"/>
      <name val="Arial"/>
      <family val="2"/>
    </font>
    <font>
      <sz val="9"/>
      <name val="Arial"/>
      <family val="0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10" fontId="0" fillId="0" borderId="2" xfId="19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/>
    </xf>
    <xf numFmtId="10" fontId="0" fillId="0" borderId="5" xfId="19" applyNumberForma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3" xfId="0" applyBorder="1" applyAlignment="1">
      <alignment/>
    </xf>
    <xf numFmtId="0" fontId="9" fillId="0" borderId="2" xfId="0" applyFont="1" applyBorder="1" applyAlignment="1">
      <alignment horizontal="center"/>
    </xf>
    <xf numFmtId="10" fontId="9" fillId="0" borderId="2" xfId="0" applyNumberFormat="1" applyFont="1" applyBorder="1" applyAlignment="1">
      <alignment horizontal="center"/>
    </xf>
    <xf numFmtId="10" fontId="9" fillId="0" borderId="2" xfId="19" applyNumberFormat="1" applyFont="1" applyBorder="1" applyAlignment="1">
      <alignment horizontal="center"/>
    </xf>
    <xf numFmtId="10" fontId="10" fillId="0" borderId="2" xfId="19" applyNumberFormat="1" applyFont="1" applyBorder="1" applyAlignment="1">
      <alignment horizontal="center"/>
    </xf>
    <xf numFmtId="10" fontId="9" fillId="0" borderId="8" xfId="19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0" fontId="9" fillId="0" borderId="0" xfId="19" applyNumberFormat="1" applyFont="1" applyBorder="1" applyAlignment="1">
      <alignment horizontal="center"/>
    </xf>
    <xf numFmtId="10" fontId="10" fillId="0" borderId="0" xfId="19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9" xfId="0" applyBorder="1" applyAlignment="1">
      <alignment/>
    </xf>
    <xf numFmtId="0" fontId="9" fillId="0" borderId="4" xfId="0" applyFont="1" applyBorder="1" applyAlignment="1">
      <alignment horizontal="center"/>
    </xf>
    <xf numFmtId="10" fontId="9" fillId="0" borderId="5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10" fontId="9" fillId="0" borderId="5" xfId="19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0" fontId="7" fillId="0" borderId="2" xfId="19" applyNumberFormat="1" applyFont="1" applyBorder="1" applyAlignment="1">
      <alignment horizontal="center"/>
    </xf>
    <xf numFmtId="10" fontId="12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0" fontId="0" fillId="0" borderId="0" xfId="19" applyNumberFormat="1" applyBorder="1" applyAlignment="1">
      <alignment horizontal="center"/>
    </xf>
    <xf numFmtId="10" fontId="7" fillId="0" borderId="0" xfId="19" applyNumberFormat="1" applyFont="1" applyBorder="1" applyAlignment="1">
      <alignment horizontal="center"/>
    </xf>
    <xf numFmtId="0" fontId="15" fillId="0" borderId="0" xfId="0" applyFont="1" applyAlignment="1">
      <alignment/>
    </xf>
    <xf numFmtId="10" fontId="0" fillId="0" borderId="10" xfId="0" applyNumberForma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6" fillId="0" borderId="0" xfId="0" applyFont="1" applyAlignment="1">
      <alignment/>
    </xf>
    <xf numFmtId="10" fontId="7" fillId="0" borderId="5" xfId="19" applyNumberFormat="1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0" fontId="0" fillId="0" borderId="6" xfId="0" applyNumberForma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zoomScale="70" zoomScaleNormal="70" workbookViewId="0" topLeftCell="A1">
      <selection activeCell="A2" sqref="A2"/>
    </sheetView>
  </sheetViews>
  <sheetFormatPr defaultColWidth="11.421875" defaultRowHeight="12.75"/>
  <cols>
    <col min="1" max="1" width="14.421875" style="0" customWidth="1"/>
    <col min="2" max="2" width="25.8515625" style="0" customWidth="1"/>
    <col min="4" max="4" width="11.8515625" style="0" customWidth="1"/>
    <col min="5" max="5" width="10.57421875" style="0" customWidth="1"/>
    <col min="6" max="6" width="9.28125" style="1" customWidth="1"/>
    <col min="7" max="9" width="8.7109375" style="1" customWidth="1"/>
    <col min="10" max="10" width="9.7109375" style="1" customWidth="1"/>
    <col min="11" max="12" width="8.7109375" style="1" customWidth="1"/>
    <col min="13" max="13" width="7.421875" style="1" customWidth="1"/>
  </cols>
  <sheetData>
    <row r="1" ht="23.25">
      <c r="A1" s="62" t="s">
        <v>39</v>
      </c>
    </row>
    <row r="2" ht="9.75" customHeight="1">
      <c r="A2" s="3"/>
    </row>
    <row r="3" spans="3:5" ht="12.75">
      <c r="C3" s="72" t="s">
        <v>14</v>
      </c>
      <c r="D3" s="73"/>
      <c r="E3" s="69" t="s">
        <v>7</v>
      </c>
    </row>
    <row r="4" spans="1:13" ht="20.25" customHeight="1">
      <c r="A4" s="4" t="s">
        <v>11</v>
      </c>
      <c r="C4" s="74"/>
      <c r="D4" s="75"/>
      <c r="E4" s="70"/>
      <c r="F4" s="18" t="s">
        <v>3</v>
      </c>
      <c r="G4" s="17" t="s">
        <v>1</v>
      </c>
      <c r="H4" s="45" t="s">
        <v>12</v>
      </c>
      <c r="I4" s="54"/>
      <c r="J4" s="55"/>
      <c r="K4" s="54"/>
      <c r="L4" s="54"/>
      <c r="M4" s="56"/>
    </row>
    <row r="5" spans="3:13" ht="3.75" customHeight="1">
      <c r="C5" s="74"/>
      <c r="D5" s="75"/>
      <c r="E5" s="71"/>
      <c r="F5" s="20"/>
      <c r="G5" s="19"/>
      <c r="H5" s="19"/>
      <c r="I5" s="54"/>
      <c r="J5" s="55"/>
      <c r="K5" s="54"/>
      <c r="L5" s="54"/>
      <c r="M5" s="56"/>
    </row>
    <row r="6" spans="2:13" ht="6.75" customHeight="1">
      <c r="B6" s="1"/>
      <c r="C6" s="74"/>
      <c r="D6" s="75"/>
      <c r="E6" s="5"/>
      <c r="F6" s="14"/>
      <c r="G6" s="11"/>
      <c r="H6" s="11"/>
      <c r="I6" s="56"/>
      <c r="J6" s="57"/>
      <c r="K6" s="56"/>
      <c r="L6" s="56"/>
      <c r="M6" s="56"/>
    </row>
    <row r="7" spans="1:13" ht="18">
      <c r="A7" s="79" t="s">
        <v>8</v>
      </c>
      <c r="B7" s="80"/>
      <c r="C7" s="76"/>
      <c r="D7" s="77"/>
      <c r="E7" s="8">
        <f>SUM(F7:M7)</f>
        <v>250</v>
      </c>
      <c r="F7" s="15">
        <v>89</v>
      </c>
      <c r="G7" s="12">
        <v>81</v>
      </c>
      <c r="H7" s="12">
        <v>80</v>
      </c>
      <c r="I7" s="58"/>
      <c r="J7" s="59"/>
      <c r="K7" s="58"/>
      <c r="L7" s="58"/>
      <c r="M7" s="58"/>
    </row>
    <row r="8" spans="2:13" ht="12.75">
      <c r="B8" s="1"/>
      <c r="C8" s="1"/>
      <c r="D8" s="1"/>
      <c r="E8" s="63">
        <f>F8+G8+H8+I8+J8+K8+L8+M8</f>
        <v>1</v>
      </c>
      <c r="F8" s="66">
        <f>F7/E7</f>
        <v>0.356</v>
      </c>
      <c r="G8" s="6">
        <f>G7/E7</f>
        <v>0.324</v>
      </c>
      <c r="H8" s="13">
        <f>H7/E7</f>
        <v>0.32</v>
      </c>
      <c r="I8" s="60"/>
      <c r="J8" s="61"/>
      <c r="K8" s="60"/>
      <c r="L8" s="60"/>
      <c r="M8" s="60"/>
    </row>
    <row r="9" spans="6:13" ht="6" customHeight="1">
      <c r="F9" s="9"/>
      <c r="I9" s="56"/>
      <c r="J9" s="57"/>
      <c r="K9" s="56"/>
      <c r="L9" s="56"/>
      <c r="M9" s="56"/>
    </row>
    <row r="10" spans="1:13" ht="12.75">
      <c r="A10" s="35" t="s">
        <v>9</v>
      </c>
      <c r="B10" s="21">
        <v>2011</v>
      </c>
      <c r="C10" s="21"/>
      <c r="D10" s="21"/>
      <c r="E10" s="21">
        <f>F10+G10+H10</f>
        <v>279</v>
      </c>
      <c r="F10" s="22">
        <v>90</v>
      </c>
      <c r="G10" s="21">
        <v>86</v>
      </c>
      <c r="H10" s="23">
        <v>103</v>
      </c>
      <c r="I10" s="37"/>
      <c r="J10" s="38"/>
      <c r="K10" s="37"/>
      <c r="L10" s="37"/>
      <c r="M10" s="37"/>
    </row>
    <row r="11" spans="1:13" ht="12.75">
      <c r="A11" s="24"/>
      <c r="B11" s="25"/>
      <c r="C11" s="25"/>
      <c r="D11" s="25"/>
      <c r="E11" s="26">
        <f>F11+G11+H11</f>
        <v>1</v>
      </c>
      <c r="F11" s="28">
        <f>F10/E10</f>
        <v>0.3225806451612903</v>
      </c>
      <c r="G11" s="27">
        <f>G10/E10</f>
        <v>0.30824372759856633</v>
      </c>
      <c r="H11" s="29">
        <f>H10/E10</f>
        <v>0.36917562724014336</v>
      </c>
      <c r="I11" s="39"/>
      <c r="J11" s="40"/>
      <c r="K11" s="39"/>
      <c r="L11" s="39"/>
      <c r="M11" s="39"/>
    </row>
    <row r="12" spans="6:10" ht="3.75" customHeight="1">
      <c r="F12" s="9"/>
      <c r="J12" s="9"/>
    </row>
    <row r="13" spans="2:12" ht="12.75">
      <c r="B13" s="16" t="s">
        <v>10</v>
      </c>
      <c r="C13" s="16"/>
      <c r="D13" s="16"/>
      <c r="F13" s="10">
        <f>F8-F11</f>
        <v>0.03341935483870967</v>
      </c>
      <c r="G13" s="2">
        <f>G8-G11</f>
        <v>0.01575627240143368</v>
      </c>
      <c r="H13" s="2">
        <f>H8-H11</f>
        <v>-0.04917562724014335</v>
      </c>
      <c r="I13" s="2"/>
      <c r="J13" s="10"/>
      <c r="K13" s="2"/>
      <c r="L13" s="2"/>
    </row>
    <row r="14" spans="2:12" ht="12.75">
      <c r="B14" s="16"/>
      <c r="C14" s="16"/>
      <c r="D14" s="16"/>
      <c r="F14" s="2"/>
      <c r="G14" s="2"/>
      <c r="H14" s="2"/>
      <c r="I14" s="2"/>
      <c r="J14" s="10"/>
      <c r="K14" s="2"/>
      <c r="L14" s="2"/>
    </row>
    <row r="15" spans="3:5" ht="12.75">
      <c r="C15" s="72" t="s">
        <v>13</v>
      </c>
      <c r="D15" s="73"/>
      <c r="E15" s="69" t="s">
        <v>7</v>
      </c>
    </row>
    <row r="16" spans="1:13" ht="20.25" customHeight="1">
      <c r="A16" s="4" t="s">
        <v>36</v>
      </c>
      <c r="C16" s="74"/>
      <c r="D16" s="75"/>
      <c r="E16" s="70"/>
      <c r="F16" s="18" t="s">
        <v>3</v>
      </c>
      <c r="G16" s="17" t="s">
        <v>1</v>
      </c>
      <c r="H16" s="45" t="s">
        <v>12</v>
      </c>
      <c r="I16" s="54"/>
      <c r="J16" s="55"/>
      <c r="K16" s="54"/>
      <c r="L16" s="54"/>
      <c r="M16" s="56"/>
    </row>
    <row r="17" spans="3:13" ht="3.75" customHeight="1">
      <c r="C17" s="74"/>
      <c r="D17" s="75"/>
      <c r="E17" s="71"/>
      <c r="F17" s="20"/>
      <c r="G17" s="19"/>
      <c r="H17" s="19"/>
      <c r="I17" s="54"/>
      <c r="J17" s="55"/>
      <c r="K17" s="54"/>
      <c r="L17" s="54"/>
      <c r="M17" s="56"/>
    </row>
    <row r="18" spans="2:13" ht="6.75" customHeight="1">
      <c r="B18" s="1"/>
      <c r="C18" s="74"/>
      <c r="D18" s="75"/>
      <c r="E18" s="5"/>
      <c r="F18" s="14"/>
      <c r="G18" s="11"/>
      <c r="H18" s="11"/>
      <c r="I18" s="56"/>
      <c r="J18" s="57"/>
      <c r="K18" s="56"/>
      <c r="L18" s="56"/>
      <c r="M18" s="56"/>
    </row>
    <row r="19" spans="1:13" ht="18">
      <c r="A19" s="79" t="s">
        <v>8</v>
      </c>
      <c r="B19" s="80"/>
      <c r="C19" s="76"/>
      <c r="D19" s="77"/>
      <c r="E19" s="8">
        <f>SUM(F19:M19)</f>
        <v>44</v>
      </c>
      <c r="F19" s="15">
        <v>19</v>
      </c>
      <c r="G19" s="12">
        <v>12</v>
      </c>
      <c r="H19" s="12">
        <v>13</v>
      </c>
      <c r="I19" s="58"/>
      <c r="J19" s="59"/>
      <c r="K19" s="58"/>
      <c r="L19" s="58"/>
      <c r="M19" s="58"/>
    </row>
    <row r="20" spans="2:13" ht="12.75">
      <c r="B20" s="1"/>
      <c r="C20" s="1"/>
      <c r="D20" s="1"/>
      <c r="E20" s="63">
        <f>F20+G20+H20+I20+J20+K20+L20+M20</f>
        <v>1</v>
      </c>
      <c r="F20" s="66">
        <f>F19/E19</f>
        <v>0.4318181818181818</v>
      </c>
      <c r="G20" s="6">
        <f>G19/E19</f>
        <v>0.2727272727272727</v>
      </c>
      <c r="H20" s="13">
        <f>H19/E19</f>
        <v>0.29545454545454547</v>
      </c>
      <c r="I20" s="60"/>
      <c r="J20" s="61"/>
      <c r="K20" s="60"/>
      <c r="L20" s="60"/>
      <c r="M20" s="60"/>
    </row>
    <row r="21" spans="6:13" ht="6" customHeight="1">
      <c r="F21" s="9"/>
      <c r="I21" s="56"/>
      <c r="J21" s="57"/>
      <c r="K21" s="56"/>
      <c r="L21" s="56"/>
      <c r="M21" s="56"/>
    </row>
    <row r="22" spans="1:13" ht="12.75">
      <c r="A22" s="35" t="s">
        <v>9</v>
      </c>
      <c r="B22" s="21">
        <v>2011</v>
      </c>
      <c r="C22" s="21"/>
      <c r="D22" s="21"/>
      <c r="E22" s="21">
        <f>F22+G22+H22</f>
        <v>46</v>
      </c>
      <c r="F22" s="22">
        <v>21</v>
      </c>
      <c r="G22" s="21">
        <v>12</v>
      </c>
      <c r="H22" s="23">
        <v>13</v>
      </c>
      <c r="I22" s="37"/>
      <c r="J22" s="38"/>
      <c r="K22" s="37"/>
      <c r="L22" s="37"/>
      <c r="M22" s="37"/>
    </row>
    <row r="23" spans="1:13" ht="12.75">
      <c r="A23" s="24"/>
      <c r="B23" s="25"/>
      <c r="C23" s="25"/>
      <c r="D23" s="25"/>
      <c r="E23" s="26">
        <f>F23+G23+H23</f>
        <v>1</v>
      </c>
      <c r="F23" s="28">
        <f>F22/E22</f>
        <v>0.45652173913043476</v>
      </c>
      <c r="G23" s="27">
        <f>G22/E22</f>
        <v>0.2608695652173913</v>
      </c>
      <c r="H23" s="29">
        <f>H22/E22</f>
        <v>0.2826086956521739</v>
      </c>
      <c r="I23" s="39"/>
      <c r="J23" s="40"/>
      <c r="K23" s="39"/>
      <c r="L23" s="39"/>
      <c r="M23" s="39"/>
    </row>
    <row r="24" spans="2:12" ht="12.75">
      <c r="B24" s="16" t="s">
        <v>10</v>
      </c>
      <c r="C24" s="16"/>
      <c r="D24" s="16"/>
      <c r="F24" s="10">
        <f>F20-F23</f>
        <v>-0.024703557312252933</v>
      </c>
      <c r="G24" s="2">
        <f>G20-G23</f>
        <v>0.01185770750988141</v>
      </c>
      <c r="H24" s="2">
        <f>H20-H23</f>
        <v>0.012845849802371578</v>
      </c>
      <c r="I24" s="2"/>
      <c r="J24" s="10"/>
      <c r="K24" s="2"/>
      <c r="L24" s="2"/>
    </row>
    <row r="25" spans="2:12" ht="12.75">
      <c r="B25" s="16"/>
      <c r="C25" s="16"/>
      <c r="D25" s="16"/>
      <c r="F25" s="2"/>
      <c r="G25" s="2"/>
      <c r="H25" s="2"/>
      <c r="I25" s="2"/>
      <c r="J25" s="10"/>
      <c r="K25" s="2"/>
      <c r="L25" s="2"/>
    </row>
    <row r="26" spans="3:5" ht="12.75">
      <c r="C26" s="72" t="s">
        <v>15</v>
      </c>
      <c r="D26" s="73"/>
      <c r="E26" s="69" t="s">
        <v>7</v>
      </c>
    </row>
    <row r="27" spans="1:13" ht="20.25" customHeight="1">
      <c r="A27" s="4" t="s">
        <v>37</v>
      </c>
      <c r="C27" s="74"/>
      <c r="D27" s="75"/>
      <c r="E27" s="70"/>
      <c r="F27" s="18" t="s">
        <v>3</v>
      </c>
      <c r="G27" s="17" t="s">
        <v>1</v>
      </c>
      <c r="H27" s="45" t="s">
        <v>12</v>
      </c>
      <c r="I27" s="54"/>
      <c r="J27" s="55"/>
      <c r="K27" s="54"/>
      <c r="L27" s="54"/>
      <c r="M27" s="56"/>
    </row>
    <row r="28" spans="3:13" ht="3.75" customHeight="1">
      <c r="C28" s="74"/>
      <c r="D28" s="75"/>
      <c r="E28" s="71"/>
      <c r="F28" s="20"/>
      <c r="G28" s="19"/>
      <c r="H28" s="19"/>
      <c r="I28" s="54"/>
      <c r="J28" s="55"/>
      <c r="K28" s="54"/>
      <c r="L28" s="54"/>
      <c r="M28" s="56"/>
    </row>
    <row r="29" spans="2:13" ht="6.75" customHeight="1">
      <c r="B29" s="1"/>
      <c r="C29" s="74"/>
      <c r="D29" s="75"/>
      <c r="E29" s="5"/>
      <c r="F29" s="14"/>
      <c r="G29" s="11"/>
      <c r="H29" s="11"/>
      <c r="I29" s="56"/>
      <c r="J29" s="57"/>
      <c r="K29" s="56"/>
      <c r="L29" s="56"/>
      <c r="M29" s="56"/>
    </row>
    <row r="30" spans="1:13" ht="18">
      <c r="A30" s="79" t="s">
        <v>8</v>
      </c>
      <c r="B30" s="80"/>
      <c r="C30" s="76"/>
      <c r="D30" s="77"/>
      <c r="E30" s="8">
        <f>SUM(F30:M30)</f>
        <v>97</v>
      </c>
      <c r="F30" s="15">
        <v>27</v>
      </c>
      <c r="G30" s="12">
        <v>37</v>
      </c>
      <c r="H30" s="12">
        <v>33</v>
      </c>
      <c r="I30" s="58"/>
      <c r="J30" s="59"/>
      <c r="K30" s="58"/>
      <c r="L30" s="58"/>
      <c r="M30" s="58"/>
    </row>
    <row r="31" spans="2:13" ht="12.75">
      <c r="B31" s="1"/>
      <c r="C31" s="1"/>
      <c r="D31" s="1"/>
      <c r="E31" s="63">
        <f>F31+G31+H31</f>
        <v>1</v>
      </c>
      <c r="F31" s="66">
        <f>F30/E30</f>
        <v>0.27835051546391754</v>
      </c>
      <c r="G31" s="6">
        <f>G30/E30</f>
        <v>0.38144329896907214</v>
      </c>
      <c r="H31" s="13">
        <f>H30/E30</f>
        <v>0.3402061855670103</v>
      </c>
      <c r="I31" s="60"/>
      <c r="J31" s="61"/>
      <c r="K31" s="60"/>
      <c r="L31" s="60"/>
      <c r="M31" s="60"/>
    </row>
    <row r="32" spans="6:13" ht="6" customHeight="1">
      <c r="F32" s="9"/>
      <c r="I32" s="56"/>
      <c r="J32" s="57"/>
      <c r="K32" s="56"/>
      <c r="L32" s="56"/>
      <c r="M32" s="56"/>
    </row>
    <row r="33" spans="1:13" ht="12.75">
      <c r="A33" s="35" t="s">
        <v>9</v>
      </c>
      <c r="B33" s="21">
        <v>2011</v>
      </c>
      <c r="C33" s="21"/>
      <c r="D33" s="21"/>
      <c r="E33" s="21">
        <f>F33+G33+H33</f>
        <v>106</v>
      </c>
      <c r="F33" s="22">
        <v>29</v>
      </c>
      <c r="G33" s="21">
        <v>34</v>
      </c>
      <c r="H33" s="23">
        <v>43</v>
      </c>
      <c r="I33" s="37"/>
      <c r="J33" s="38"/>
      <c r="K33" s="37"/>
      <c r="L33" s="37"/>
      <c r="M33" s="37"/>
    </row>
    <row r="34" spans="1:13" ht="12.75">
      <c r="A34" s="24"/>
      <c r="B34" s="25"/>
      <c r="C34" s="25"/>
      <c r="D34" s="25"/>
      <c r="E34" s="26">
        <f>F34+G34+H34</f>
        <v>1</v>
      </c>
      <c r="F34" s="28">
        <f>F33/E33</f>
        <v>0.27358490566037735</v>
      </c>
      <c r="G34" s="27">
        <f>G33/E33</f>
        <v>0.32075471698113206</v>
      </c>
      <c r="H34" s="29">
        <f>H33/E33</f>
        <v>0.4056603773584906</v>
      </c>
      <c r="I34" s="39"/>
      <c r="J34" s="40"/>
      <c r="K34" s="39"/>
      <c r="L34" s="39"/>
      <c r="M34" s="39"/>
    </row>
    <row r="35" spans="6:10" ht="0.75" customHeight="1">
      <c r="F35" s="9"/>
      <c r="J35" s="9"/>
    </row>
    <row r="36" spans="2:12" ht="12.75">
      <c r="B36" s="16" t="s">
        <v>10</v>
      </c>
      <c r="C36" s="16"/>
      <c r="D36" s="16"/>
      <c r="F36" s="10">
        <f>F31-F34</f>
        <v>0.004765609803540183</v>
      </c>
      <c r="G36" s="2">
        <f>G31-G34</f>
        <v>0.06068858198794008</v>
      </c>
      <c r="H36" s="2">
        <f>H31-H34</f>
        <v>-0.06545419179148027</v>
      </c>
      <c r="I36" s="2"/>
      <c r="J36" s="10"/>
      <c r="K36" s="2"/>
      <c r="L36" s="2"/>
    </row>
    <row r="37" spans="2:12" ht="12.75">
      <c r="B37" s="16"/>
      <c r="C37" s="16"/>
      <c r="D37" s="16"/>
      <c r="F37" s="10"/>
      <c r="G37" s="2"/>
      <c r="H37" s="2"/>
      <c r="I37" s="2"/>
      <c r="J37" s="10"/>
      <c r="K37" s="2"/>
      <c r="L37" s="2"/>
    </row>
    <row r="38" spans="3:5" ht="12.75">
      <c r="C38" s="72" t="s">
        <v>16</v>
      </c>
      <c r="D38" s="73"/>
      <c r="E38" s="69" t="s">
        <v>7</v>
      </c>
    </row>
    <row r="39" spans="1:13" ht="20.25" customHeight="1">
      <c r="A39" s="4" t="s">
        <v>38</v>
      </c>
      <c r="C39" s="74"/>
      <c r="D39" s="75"/>
      <c r="E39" s="70"/>
      <c r="F39" s="18" t="s">
        <v>3</v>
      </c>
      <c r="G39" s="17" t="s">
        <v>1</v>
      </c>
      <c r="H39" s="45" t="s">
        <v>12</v>
      </c>
      <c r="I39" s="54"/>
      <c r="J39" s="55"/>
      <c r="K39" s="54"/>
      <c r="L39" s="54"/>
      <c r="M39" s="56"/>
    </row>
    <row r="40" spans="3:13" ht="3.75" customHeight="1">
      <c r="C40" s="74"/>
      <c r="D40" s="75"/>
      <c r="E40" s="71"/>
      <c r="F40" s="20"/>
      <c r="G40" s="19"/>
      <c r="H40" s="19"/>
      <c r="I40" s="54"/>
      <c r="J40" s="55"/>
      <c r="K40" s="54"/>
      <c r="L40" s="54"/>
      <c r="M40" s="56"/>
    </row>
    <row r="41" spans="2:13" ht="6.75" customHeight="1">
      <c r="B41" s="1"/>
      <c r="C41" s="74"/>
      <c r="D41" s="75"/>
      <c r="E41" s="5"/>
      <c r="F41" s="14"/>
      <c r="G41" s="11"/>
      <c r="H41" s="11"/>
      <c r="I41" s="56"/>
      <c r="J41" s="57"/>
      <c r="K41" s="56"/>
      <c r="L41" s="56"/>
      <c r="M41" s="56"/>
    </row>
    <row r="42" spans="1:13" ht="21.75" customHeight="1">
      <c r="A42" s="79" t="s">
        <v>8</v>
      </c>
      <c r="B42" s="80"/>
      <c r="C42" s="76"/>
      <c r="D42" s="77"/>
      <c r="E42" s="8">
        <f>SUM(F42:M42)</f>
        <v>56</v>
      </c>
      <c r="F42" s="15">
        <v>18</v>
      </c>
      <c r="G42" s="12">
        <v>14</v>
      </c>
      <c r="H42" s="12">
        <v>24</v>
      </c>
      <c r="I42" s="58"/>
      <c r="J42" s="59"/>
      <c r="K42" s="58"/>
      <c r="L42" s="58"/>
      <c r="M42" s="58"/>
    </row>
    <row r="43" spans="2:13" ht="12.75">
      <c r="B43" s="1"/>
      <c r="C43" s="1"/>
      <c r="D43" s="1"/>
      <c r="E43" s="63">
        <f>F43+G43+H43</f>
        <v>1</v>
      </c>
      <c r="F43" s="66">
        <f>F42/E42</f>
        <v>0.32142857142857145</v>
      </c>
      <c r="G43" s="6">
        <f>G42/E42</f>
        <v>0.25</v>
      </c>
      <c r="H43" s="13">
        <f>H42/E42</f>
        <v>0.42857142857142855</v>
      </c>
      <c r="I43" s="60"/>
      <c r="J43" s="61"/>
      <c r="K43" s="60"/>
      <c r="L43" s="60"/>
      <c r="M43" s="60"/>
    </row>
    <row r="44" spans="6:13" ht="6" customHeight="1">
      <c r="F44" s="9"/>
      <c r="I44" s="56"/>
      <c r="J44" s="57"/>
      <c r="K44" s="56"/>
      <c r="L44" s="56"/>
      <c r="M44" s="56"/>
    </row>
    <row r="45" spans="1:13" ht="12.75">
      <c r="A45" s="35" t="s">
        <v>9</v>
      </c>
      <c r="B45" s="21">
        <v>2011</v>
      </c>
      <c r="C45" s="21"/>
      <c r="D45" s="21"/>
      <c r="E45" s="21">
        <f>F45+G45+H45</f>
        <v>89</v>
      </c>
      <c r="F45" s="22">
        <v>13</v>
      </c>
      <c r="G45" s="21">
        <v>35</v>
      </c>
      <c r="H45" s="23">
        <v>41</v>
      </c>
      <c r="I45" s="37"/>
      <c r="J45" s="38"/>
      <c r="K45" s="37"/>
      <c r="L45" s="37"/>
      <c r="M45" s="37"/>
    </row>
    <row r="46" spans="1:13" ht="12.75">
      <c r="A46" s="24"/>
      <c r="B46" s="25"/>
      <c r="C46" s="25"/>
      <c r="D46" s="25"/>
      <c r="E46" s="26">
        <f>F46+G46+H46</f>
        <v>1</v>
      </c>
      <c r="F46" s="28">
        <f>F45/E45</f>
        <v>0.14606741573033707</v>
      </c>
      <c r="G46" s="27">
        <f>G45/E45</f>
        <v>0.39325842696629215</v>
      </c>
      <c r="H46" s="29">
        <f>H45/E45</f>
        <v>0.4606741573033708</v>
      </c>
      <c r="I46" s="39"/>
      <c r="J46" s="40"/>
      <c r="K46" s="39"/>
      <c r="L46" s="39"/>
      <c r="M46" s="39"/>
    </row>
    <row r="47" spans="2:12" ht="12.75">
      <c r="B47" s="16" t="s">
        <v>10</v>
      </c>
      <c r="C47" s="16"/>
      <c r="D47" s="16"/>
      <c r="F47" s="10">
        <f>F43-F46</f>
        <v>0.17536115569823438</v>
      </c>
      <c r="G47" s="2">
        <f>G43-G46</f>
        <v>-0.14325842696629215</v>
      </c>
      <c r="H47" s="2">
        <f>H43-H46</f>
        <v>-0.032102728731942254</v>
      </c>
      <c r="I47" s="2"/>
      <c r="J47" s="10"/>
      <c r="K47" s="2"/>
      <c r="L47" s="2"/>
    </row>
    <row r="48" spans="2:12" ht="6" customHeight="1">
      <c r="B48" s="16"/>
      <c r="C48" s="16"/>
      <c r="D48" s="16"/>
      <c r="F48" s="10"/>
      <c r="G48" s="2"/>
      <c r="H48" s="2"/>
      <c r="I48" s="2"/>
      <c r="J48" s="10"/>
      <c r="K48" s="2"/>
      <c r="L48" s="2"/>
    </row>
    <row r="49" spans="3:5" ht="12.75" customHeight="1">
      <c r="C49" s="72" t="s">
        <v>21</v>
      </c>
      <c r="D49" s="73"/>
      <c r="E49" s="69" t="s">
        <v>7</v>
      </c>
    </row>
    <row r="50" spans="1:13" ht="20.25" customHeight="1">
      <c r="A50" s="4" t="s">
        <v>6</v>
      </c>
      <c r="C50" s="74"/>
      <c r="D50" s="75"/>
      <c r="E50" s="70"/>
      <c r="F50" s="45" t="s">
        <v>18</v>
      </c>
      <c r="G50" s="17" t="s">
        <v>0</v>
      </c>
      <c r="H50" s="17" t="s">
        <v>1</v>
      </c>
      <c r="I50" s="17" t="s">
        <v>2</v>
      </c>
      <c r="J50" s="48" t="s">
        <v>3</v>
      </c>
      <c r="K50" s="17" t="s">
        <v>4</v>
      </c>
      <c r="L50" s="64" t="s">
        <v>12</v>
      </c>
      <c r="M50" s="17" t="s">
        <v>5</v>
      </c>
    </row>
    <row r="51" spans="3:13" ht="5.25" customHeight="1">
      <c r="C51" s="74"/>
      <c r="D51" s="75"/>
      <c r="E51" s="71"/>
      <c r="F51" s="19"/>
      <c r="G51" s="19"/>
      <c r="H51" s="19"/>
      <c r="I51" s="19"/>
      <c r="J51" s="49"/>
      <c r="K51" s="19"/>
      <c r="L51" s="7"/>
      <c r="M51" s="19"/>
    </row>
    <row r="52" spans="2:13" ht="9" customHeight="1">
      <c r="B52" s="1"/>
      <c r="C52" s="74"/>
      <c r="D52" s="75"/>
      <c r="E52" s="31"/>
      <c r="F52" s="31"/>
      <c r="G52" s="31"/>
      <c r="H52" s="31"/>
      <c r="I52" s="31"/>
      <c r="J52" s="50"/>
      <c r="K52" s="31"/>
      <c r="L52" s="32"/>
      <c r="M52" s="31"/>
    </row>
    <row r="53" spans="1:13" ht="27" customHeight="1">
      <c r="A53" s="79" t="s">
        <v>8</v>
      </c>
      <c r="B53" s="80"/>
      <c r="C53" s="76"/>
      <c r="D53" s="77"/>
      <c r="E53" s="33">
        <f>SUM(F53:M53)</f>
        <v>246</v>
      </c>
      <c r="F53" s="33">
        <v>11</v>
      </c>
      <c r="G53" s="33">
        <v>3</v>
      </c>
      <c r="H53" s="33">
        <v>75</v>
      </c>
      <c r="I53" s="33">
        <v>3</v>
      </c>
      <c r="J53" s="51">
        <v>67</v>
      </c>
      <c r="K53" s="33">
        <v>6</v>
      </c>
      <c r="L53" s="34">
        <v>77</v>
      </c>
      <c r="M53" s="33">
        <v>4</v>
      </c>
    </row>
    <row r="54" spans="2:13" ht="12.75">
      <c r="B54" s="1"/>
      <c r="C54" s="78"/>
      <c r="D54" s="78"/>
      <c r="E54" s="63">
        <f>F54+G54+H54+I54+J54+K54+L54+M54</f>
        <v>1</v>
      </c>
      <c r="F54" s="13">
        <f>F53/E53</f>
        <v>0.044715447154471545</v>
      </c>
      <c r="G54" s="13">
        <f>G53/E53</f>
        <v>0.012195121951219513</v>
      </c>
      <c r="H54" s="13">
        <f>H53/E53</f>
        <v>0.3048780487804878</v>
      </c>
      <c r="I54" s="13">
        <f>I53/E53</f>
        <v>0.012195121951219513</v>
      </c>
      <c r="J54" s="52">
        <f>J53/E53</f>
        <v>0.27235772357723576</v>
      </c>
      <c r="K54" s="13">
        <f>K53/E53</f>
        <v>0.024390243902439025</v>
      </c>
      <c r="L54" s="6">
        <f>L53/E53</f>
        <v>0.3130081300813008</v>
      </c>
      <c r="M54" s="13">
        <f>M53/E53</f>
        <v>0.016260162601626018</v>
      </c>
    </row>
    <row r="55" spans="5:13" ht="6" customHeight="1">
      <c r="E55" s="42"/>
      <c r="F55" s="46"/>
      <c r="G55" s="46"/>
      <c r="H55" s="46"/>
      <c r="I55" s="46"/>
      <c r="J55" s="9"/>
      <c r="K55" s="46"/>
      <c r="M55" s="46"/>
    </row>
    <row r="56" spans="3:13" ht="12.75">
      <c r="C56" s="30" t="s">
        <v>9</v>
      </c>
      <c r="D56" s="21">
        <v>2011</v>
      </c>
      <c r="E56" s="43">
        <f>F56+G56+H56+I56+J56+K56+L56+M56</f>
        <v>280</v>
      </c>
      <c r="F56" s="43">
        <v>12</v>
      </c>
      <c r="G56" s="43">
        <v>5</v>
      </c>
      <c r="H56" s="43">
        <v>93</v>
      </c>
      <c r="I56" s="43">
        <v>4</v>
      </c>
      <c r="J56" s="22">
        <v>62</v>
      </c>
      <c r="K56" s="43">
        <v>21</v>
      </c>
      <c r="L56" s="21">
        <v>74</v>
      </c>
      <c r="M56" s="43">
        <v>9</v>
      </c>
    </row>
    <row r="57" spans="1:13" ht="12.75">
      <c r="A57" s="36"/>
      <c r="B57" s="37"/>
      <c r="C57" s="41"/>
      <c r="D57" s="25"/>
      <c r="E57" s="44">
        <f>F57+G57+H57+I57+J57+K57+L57+M57</f>
        <v>0.9999999999999999</v>
      </c>
      <c r="F57" s="47">
        <f>F56/E56</f>
        <v>0.04285714285714286</v>
      </c>
      <c r="G57" s="47">
        <f>G56/E56</f>
        <v>0.017857142857142856</v>
      </c>
      <c r="H57" s="47">
        <f>H56/E56</f>
        <v>0.33214285714285713</v>
      </c>
      <c r="I57" s="47">
        <f>I56/E56</f>
        <v>0.014285714285714285</v>
      </c>
      <c r="J57" s="28">
        <f>J56/E56</f>
        <v>0.22142857142857142</v>
      </c>
      <c r="K57" s="47">
        <f>K56/E56</f>
        <v>0.075</v>
      </c>
      <c r="L57" s="27">
        <f>L56/E56</f>
        <v>0.2642857142857143</v>
      </c>
      <c r="M57" s="47">
        <f>M56/E56</f>
        <v>0.03214285714285714</v>
      </c>
    </row>
    <row r="58" ht="4.5" customHeight="1">
      <c r="J58" s="9"/>
    </row>
    <row r="59" spans="2:13" ht="12.75">
      <c r="B59" s="16" t="s">
        <v>10</v>
      </c>
      <c r="C59" s="16"/>
      <c r="D59" s="16"/>
      <c r="F59" s="2">
        <f aca="true" t="shared" si="0" ref="F59:M59">F54-F57</f>
        <v>0.0018583042973286876</v>
      </c>
      <c r="G59" s="2">
        <f t="shared" si="0"/>
        <v>-0.0056620209059233435</v>
      </c>
      <c r="H59" s="2">
        <f t="shared" si="0"/>
        <v>-0.02726480836236933</v>
      </c>
      <c r="I59" s="2">
        <f t="shared" si="0"/>
        <v>-0.0020905923344947726</v>
      </c>
      <c r="J59" s="10">
        <f t="shared" si="0"/>
        <v>0.050929152148664336</v>
      </c>
      <c r="K59" s="2">
        <f t="shared" si="0"/>
        <v>-0.05060975609756097</v>
      </c>
      <c r="L59" s="2">
        <f t="shared" si="0"/>
        <v>0.048722415795586504</v>
      </c>
      <c r="M59" s="2">
        <f t="shared" si="0"/>
        <v>-0.01588269454123112</v>
      </c>
    </row>
    <row r="60" spans="2:13" ht="12.75">
      <c r="B60" s="16"/>
      <c r="C60" s="16"/>
      <c r="D60" s="16"/>
      <c r="F60" s="2"/>
      <c r="G60" s="2"/>
      <c r="H60" s="2"/>
      <c r="I60" s="2"/>
      <c r="J60" s="10"/>
      <c r="K60" s="2"/>
      <c r="L60" s="2"/>
      <c r="M60" s="2"/>
    </row>
    <row r="61" spans="2:12" ht="12.75">
      <c r="B61" s="16"/>
      <c r="C61" s="16"/>
      <c r="D61" s="16"/>
      <c r="F61" s="53"/>
      <c r="G61" s="2"/>
      <c r="H61" s="2"/>
      <c r="I61" s="2"/>
      <c r="J61" s="10"/>
      <c r="K61" s="2"/>
      <c r="L61" s="2"/>
    </row>
    <row r="62" spans="3:5" ht="12.75" customHeight="1">
      <c r="C62" s="72" t="s">
        <v>22</v>
      </c>
      <c r="D62" s="73"/>
      <c r="E62" s="69" t="s">
        <v>7</v>
      </c>
    </row>
    <row r="63" spans="1:13" ht="20.25" customHeight="1">
      <c r="A63" s="4" t="s">
        <v>19</v>
      </c>
      <c r="C63" s="74"/>
      <c r="D63" s="75"/>
      <c r="E63" s="70"/>
      <c r="F63" s="45" t="s">
        <v>18</v>
      </c>
      <c r="G63" s="17" t="s">
        <v>0</v>
      </c>
      <c r="H63" s="17" t="s">
        <v>1</v>
      </c>
      <c r="I63" s="45" t="s">
        <v>24</v>
      </c>
      <c r="J63" s="48" t="s">
        <v>3</v>
      </c>
      <c r="K63" s="45" t="s">
        <v>23</v>
      </c>
      <c r="L63" s="64" t="s">
        <v>12</v>
      </c>
      <c r="M63" s="17"/>
    </row>
    <row r="64" spans="3:13" ht="5.25" customHeight="1">
      <c r="C64" s="74"/>
      <c r="D64" s="75"/>
      <c r="E64" s="71"/>
      <c r="F64" s="19"/>
      <c r="G64" s="19"/>
      <c r="H64" s="19"/>
      <c r="I64" s="19"/>
      <c r="J64" s="49"/>
      <c r="K64" s="19"/>
      <c r="L64" s="7"/>
      <c r="M64" s="19"/>
    </row>
    <row r="65" spans="2:13" ht="9" customHeight="1">
      <c r="B65" s="1"/>
      <c r="C65" s="74"/>
      <c r="D65" s="75"/>
      <c r="E65" s="31"/>
      <c r="F65" s="31"/>
      <c r="G65" s="31"/>
      <c r="H65" s="31"/>
      <c r="I65" s="31"/>
      <c r="J65" s="50"/>
      <c r="K65" s="31"/>
      <c r="L65" s="32"/>
      <c r="M65" s="31"/>
    </row>
    <row r="66" spans="1:13" ht="18">
      <c r="A66" s="79" t="s">
        <v>8</v>
      </c>
      <c r="B66" s="80"/>
      <c r="C66" s="76"/>
      <c r="D66" s="77"/>
      <c r="E66" s="33">
        <f>SUM(F66:M66)</f>
        <v>7</v>
      </c>
      <c r="F66" s="33">
        <v>1</v>
      </c>
      <c r="G66" s="33">
        <v>0</v>
      </c>
      <c r="H66" s="33">
        <v>1</v>
      </c>
      <c r="I66" s="33">
        <v>1</v>
      </c>
      <c r="J66" s="51">
        <v>0</v>
      </c>
      <c r="K66" s="33">
        <v>3</v>
      </c>
      <c r="L66" s="34">
        <v>1</v>
      </c>
      <c r="M66" s="33"/>
    </row>
    <row r="67" spans="2:13" ht="12.75">
      <c r="B67" s="1"/>
      <c r="C67" s="78"/>
      <c r="D67" s="78"/>
      <c r="E67" s="63">
        <f>F67+G67+H67+I67+J67+K67+L67+M67</f>
        <v>1</v>
      </c>
      <c r="F67" s="13">
        <f>F66/E66</f>
        <v>0.14285714285714285</v>
      </c>
      <c r="G67" s="13">
        <f>G66/E66</f>
        <v>0</v>
      </c>
      <c r="H67" s="13">
        <f>H66/E66</f>
        <v>0.14285714285714285</v>
      </c>
      <c r="I67" s="13">
        <f>I66/E66</f>
        <v>0.14285714285714285</v>
      </c>
      <c r="J67" s="52">
        <f>J66/E66</f>
        <v>0</v>
      </c>
      <c r="K67" s="13">
        <f>K66/E66</f>
        <v>0.42857142857142855</v>
      </c>
      <c r="L67" s="6">
        <f>L66/E66</f>
        <v>0.14285714285714285</v>
      </c>
      <c r="M67" s="13">
        <f>M66/E66</f>
        <v>0</v>
      </c>
    </row>
    <row r="68" spans="2:13" ht="12.75">
      <c r="B68" s="1"/>
      <c r="C68" s="67"/>
      <c r="D68" s="67"/>
      <c r="E68" s="67"/>
      <c r="F68" s="60"/>
      <c r="G68" s="60"/>
      <c r="H68" s="60"/>
      <c r="I68" s="60"/>
      <c r="J68" s="61"/>
      <c r="K68" s="60"/>
      <c r="L68" s="60"/>
      <c r="M68" s="60"/>
    </row>
    <row r="70" spans="3:5" ht="12.75" customHeight="1">
      <c r="C70" s="72" t="s">
        <v>17</v>
      </c>
      <c r="D70" s="73"/>
      <c r="E70" s="69" t="s">
        <v>7</v>
      </c>
    </row>
    <row r="71" spans="1:13" ht="20.25" customHeight="1">
      <c r="A71" s="4" t="s">
        <v>20</v>
      </c>
      <c r="C71" s="74"/>
      <c r="D71" s="75"/>
      <c r="E71" s="70"/>
      <c r="F71" s="45" t="s">
        <v>18</v>
      </c>
      <c r="G71" s="17" t="s">
        <v>0</v>
      </c>
      <c r="H71" s="17" t="s">
        <v>1</v>
      </c>
      <c r="I71" s="17" t="s">
        <v>2</v>
      </c>
      <c r="J71" s="48" t="s">
        <v>3</v>
      </c>
      <c r="K71" s="17" t="s">
        <v>4</v>
      </c>
      <c r="L71" s="64" t="s">
        <v>12</v>
      </c>
      <c r="M71" s="17" t="s">
        <v>5</v>
      </c>
    </row>
    <row r="72" spans="3:13" ht="5.25" customHeight="1">
      <c r="C72" s="74"/>
      <c r="D72" s="75"/>
      <c r="E72" s="71"/>
      <c r="F72" s="19"/>
      <c r="G72" s="19"/>
      <c r="H72" s="19"/>
      <c r="I72" s="19"/>
      <c r="J72" s="49"/>
      <c r="K72" s="19"/>
      <c r="L72" s="7"/>
      <c r="M72" s="19"/>
    </row>
    <row r="73" spans="2:13" ht="9" customHeight="1">
      <c r="B73" s="1"/>
      <c r="C73" s="74"/>
      <c r="D73" s="75"/>
      <c r="E73" s="31"/>
      <c r="F73" s="31"/>
      <c r="G73" s="31"/>
      <c r="H73" s="31"/>
      <c r="I73" s="31"/>
      <c r="J73" s="50"/>
      <c r="K73" s="31"/>
      <c r="L73" s="32"/>
      <c r="M73" s="31"/>
    </row>
    <row r="74" spans="1:13" ht="18">
      <c r="A74" s="79" t="s">
        <v>8</v>
      </c>
      <c r="B74" s="80"/>
      <c r="C74" s="76"/>
      <c r="D74" s="77"/>
      <c r="E74" s="33">
        <f>SUM(F74:M74)</f>
        <v>18</v>
      </c>
      <c r="F74" s="33">
        <v>3</v>
      </c>
      <c r="G74" s="33">
        <v>0</v>
      </c>
      <c r="H74" s="33">
        <v>3</v>
      </c>
      <c r="I74" s="33">
        <v>0</v>
      </c>
      <c r="J74" s="51">
        <v>7</v>
      </c>
      <c r="K74" s="33">
        <v>0</v>
      </c>
      <c r="L74" s="34">
        <v>5</v>
      </c>
      <c r="M74" s="33"/>
    </row>
    <row r="75" spans="2:13" ht="12.75">
      <c r="B75" s="1"/>
      <c r="C75" s="78"/>
      <c r="D75" s="78"/>
      <c r="E75" s="63">
        <f>F75+G75+H75+I75+J75+K75+L75+M75</f>
        <v>1</v>
      </c>
      <c r="F75" s="13">
        <f>F74/E74</f>
        <v>0.16666666666666666</v>
      </c>
      <c r="G75" s="13">
        <f>G74/E74</f>
        <v>0</v>
      </c>
      <c r="H75" s="13">
        <f>H74/E74</f>
        <v>0.16666666666666666</v>
      </c>
      <c r="I75" s="13">
        <f>I74/E74</f>
        <v>0</v>
      </c>
      <c r="J75" s="52">
        <f>J74/E74</f>
        <v>0.3888888888888889</v>
      </c>
      <c r="K75" s="13">
        <f>K74/E74</f>
        <v>0</v>
      </c>
      <c r="L75" s="6">
        <f>L74/E74</f>
        <v>0.2777777777777778</v>
      </c>
      <c r="M75" s="13">
        <f>M74/E74</f>
        <v>0</v>
      </c>
    </row>
    <row r="76" spans="5:13" ht="6" customHeight="1">
      <c r="E76" s="42"/>
      <c r="F76" s="46"/>
      <c r="G76" s="46"/>
      <c r="H76" s="46"/>
      <c r="I76" s="46"/>
      <c r="J76" s="9"/>
      <c r="K76" s="46"/>
      <c r="M76" s="46"/>
    </row>
    <row r="77" spans="3:13" ht="12.75">
      <c r="C77" s="30" t="s">
        <v>9</v>
      </c>
      <c r="D77" s="21">
        <v>2011</v>
      </c>
      <c r="E77" s="43">
        <f>F77+G77+H77+I77+J77+K77+L77+M77</f>
        <v>15</v>
      </c>
      <c r="F77" s="43">
        <v>2</v>
      </c>
      <c r="G77" s="43">
        <v>1</v>
      </c>
      <c r="H77" s="43">
        <v>2</v>
      </c>
      <c r="I77" s="43"/>
      <c r="J77" s="22">
        <v>7</v>
      </c>
      <c r="K77" s="43"/>
      <c r="L77" s="21">
        <v>2</v>
      </c>
      <c r="M77" s="43">
        <v>1</v>
      </c>
    </row>
    <row r="78" spans="1:13" ht="12.75">
      <c r="A78" s="36"/>
      <c r="B78" s="37"/>
      <c r="C78" s="41"/>
      <c r="D78" s="25"/>
      <c r="E78" s="44">
        <f>F78+G78+H78+I78+J78+K78+L78+M78</f>
        <v>1</v>
      </c>
      <c r="F78" s="47">
        <f>F77/E77</f>
        <v>0.13333333333333333</v>
      </c>
      <c r="G78" s="47">
        <f>G77/E77</f>
        <v>0.06666666666666667</v>
      </c>
      <c r="H78" s="47">
        <f>H77/E77</f>
        <v>0.13333333333333333</v>
      </c>
      <c r="I78" s="47">
        <f>I77/E77</f>
        <v>0</v>
      </c>
      <c r="J78" s="28">
        <f>J77/E77</f>
        <v>0.4666666666666667</v>
      </c>
      <c r="K78" s="47">
        <f>K77/E77</f>
        <v>0</v>
      </c>
      <c r="L78" s="27">
        <f>L77/E77</f>
        <v>0.13333333333333333</v>
      </c>
      <c r="M78" s="47">
        <f>M77/E77</f>
        <v>0.06666666666666667</v>
      </c>
    </row>
    <row r="79" ht="4.5" customHeight="1">
      <c r="J79" s="9"/>
    </row>
    <row r="80" spans="2:12" ht="12.75">
      <c r="B80" s="16" t="s">
        <v>10</v>
      </c>
      <c r="C80" s="16"/>
      <c r="D80" s="16"/>
      <c r="F80" s="2">
        <f aca="true" t="shared" si="1" ref="F80:L80">F75-F78</f>
        <v>0.033333333333333326</v>
      </c>
      <c r="G80" s="2">
        <f t="shared" si="1"/>
        <v>-0.06666666666666667</v>
      </c>
      <c r="H80" s="2">
        <f t="shared" si="1"/>
        <v>0.033333333333333326</v>
      </c>
      <c r="I80" s="2">
        <f t="shared" si="1"/>
        <v>0</v>
      </c>
      <c r="J80" s="10">
        <f t="shared" si="1"/>
        <v>-0.07777777777777778</v>
      </c>
      <c r="K80" s="2">
        <f t="shared" si="1"/>
        <v>0</v>
      </c>
      <c r="L80" s="2">
        <f t="shared" si="1"/>
        <v>0.14444444444444446</v>
      </c>
    </row>
    <row r="83" spans="3:5" ht="12.75" customHeight="1">
      <c r="C83" s="72" t="s">
        <v>27</v>
      </c>
      <c r="D83" s="73"/>
      <c r="E83" s="69" t="s">
        <v>7</v>
      </c>
    </row>
    <row r="84" spans="1:13" ht="20.25" customHeight="1">
      <c r="A84" s="4" t="s">
        <v>25</v>
      </c>
      <c r="C84" s="74"/>
      <c r="D84" s="75"/>
      <c r="E84" s="70"/>
      <c r="F84" s="45" t="s">
        <v>18</v>
      </c>
      <c r="G84" s="17" t="s">
        <v>0</v>
      </c>
      <c r="H84" s="17" t="s">
        <v>1</v>
      </c>
      <c r="I84" s="17" t="s">
        <v>40</v>
      </c>
      <c r="J84" s="48" t="s">
        <v>3</v>
      </c>
      <c r="K84" s="17" t="s">
        <v>4</v>
      </c>
      <c r="L84" s="64" t="s">
        <v>12</v>
      </c>
      <c r="M84" s="68" t="s">
        <v>29</v>
      </c>
    </row>
    <row r="85" spans="3:13" ht="5.25" customHeight="1">
      <c r="C85" s="74"/>
      <c r="D85" s="75"/>
      <c r="E85" s="71"/>
      <c r="F85" s="19"/>
      <c r="G85" s="19"/>
      <c r="H85" s="19"/>
      <c r="I85" s="19"/>
      <c r="J85" s="49"/>
      <c r="K85" s="19"/>
      <c r="L85" s="7"/>
      <c r="M85" s="19"/>
    </row>
    <row r="86" spans="2:13" ht="9" customHeight="1">
      <c r="B86" s="1"/>
      <c r="C86" s="74"/>
      <c r="D86" s="75"/>
      <c r="E86" s="31"/>
      <c r="F86" s="31"/>
      <c r="G86" s="31"/>
      <c r="H86" s="31"/>
      <c r="I86" s="31"/>
      <c r="J86" s="50"/>
      <c r="K86" s="31"/>
      <c r="L86" s="32"/>
      <c r="M86" s="31"/>
    </row>
    <row r="87" spans="1:13" ht="18">
      <c r="A87" s="79" t="s">
        <v>8</v>
      </c>
      <c r="B87" s="80"/>
      <c r="C87" s="76"/>
      <c r="D87" s="77"/>
      <c r="E87" s="33">
        <f>SUM(F87:M87)</f>
        <v>43</v>
      </c>
      <c r="F87" s="33">
        <v>1</v>
      </c>
      <c r="G87" s="33">
        <v>2</v>
      </c>
      <c r="H87" s="33">
        <v>11</v>
      </c>
      <c r="I87" s="33">
        <v>0</v>
      </c>
      <c r="J87" s="51">
        <v>14</v>
      </c>
      <c r="K87" s="33">
        <v>0</v>
      </c>
      <c r="L87" s="34">
        <v>15</v>
      </c>
      <c r="M87" s="33"/>
    </row>
    <row r="88" spans="2:13" ht="12.75">
      <c r="B88" s="1"/>
      <c r="C88" s="78"/>
      <c r="D88" s="78"/>
      <c r="E88" s="63">
        <f>F88+G88+H88+I88+J88+K88+L88+M88</f>
        <v>1</v>
      </c>
      <c r="F88" s="13">
        <f>F87/E87</f>
        <v>0.023255813953488372</v>
      </c>
      <c r="G88" s="13">
        <f>G87/E87</f>
        <v>0.046511627906976744</v>
      </c>
      <c r="H88" s="13">
        <f>H87/E87</f>
        <v>0.2558139534883721</v>
      </c>
      <c r="I88" s="13">
        <f>I87/E87</f>
        <v>0</v>
      </c>
      <c r="J88" s="52">
        <f>J87/E87</f>
        <v>0.32558139534883723</v>
      </c>
      <c r="K88" s="13">
        <f>K87/E87</f>
        <v>0</v>
      </c>
      <c r="L88" s="6">
        <f>L87/E87</f>
        <v>0.3488372093023256</v>
      </c>
      <c r="M88" s="13">
        <f>M87/E87</f>
        <v>0</v>
      </c>
    </row>
    <row r="89" spans="5:13" ht="6" customHeight="1">
      <c r="E89" s="42"/>
      <c r="F89" s="46"/>
      <c r="G89" s="46"/>
      <c r="H89" s="46"/>
      <c r="I89" s="46"/>
      <c r="J89" s="9"/>
      <c r="K89" s="46"/>
      <c r="M89" s="46"/>
    </row>
    <row r="90" spans="3:13" ht="12.75">
      <c r="C90" s="30" t="s">
        <v>9</v>
      </c>
      <c r="D90" s="21">
        <v>2011</v>
      </c>
      <c r="E90" s="43">
        <v>47</v>
      </c>
      <c r="F90" s="43">
        <v>2</v>
      </c>
      <c r="G90" s="43">
        <v>0</v>
      </c>
      <c r="H90" s="43">
        <v>11</v>
      </c>
      <c r="I90" s="43">
        <v>4</v>
      </c>
      <c r="J90" s="22">
        <v>14</v>
      </c>
      <c r="K90" s="43"/>
      <c r="L90" s="21">
        <v>15</v>
      </c>
      <c r="M90" s="43">
        <v>1</v>
      </c>
    </row>
    <row r="91" spans="1:13" ht="12.75">
      <c r="A91" s="36"/>
      <c r="B91" s="37"/>
      <c r="C91" s="41"/>
      <c r="D91" s="25"/>
      <c r="E91" s="44">
        <f>F91+G91+H91+I91+J91+K91+L91+M91</f>
        <v>1</v>
      </c>
      <c r="F91" s="47">
        <f>F90/E90</f>
        <v>0.0425531914893617</v>
      </c>
      <c r="G91" s="47">
        <f>G90/E90</f>
        <v>0</v>
      </c>
      <c r="H91" s="47">
        <f>H90/E90</f>
        <v>0.23404255319148937</v>
      </c>
      <c r="I91" s="47">
        <f>I90/E90</f>
        <v>0.0851063829787234</v>
      </c>
      <c r="J91" s="28">
        <f>J90/E90</f>
        <v>0.2978723404255319</v>
      </c>
      <c r="K91" s="47">
        <f>K90/E90</f>
        <v>0</v>
      </c>
      <c r="L91" s="27">
        <f>L90/E90</f>
        <v>0.3191489361702128</v>
      </c>
      <c r="M91" s="47">
        <f>M90/E90</f>
        <v>0.02127659574468085</v>
      </c>
    </row>
    <row r="92" ht="4.5" customHeight="1">
      <c r="J92" s="9"/>
    </row>
    <row r="93" spans="2:12" ht="12.75">
      <c r="B93" s="16" t="s">
        <v>10</v>
      </c>
      <c r="C93" s="16"/>
      <c r="D93" s="16"/>
      <c r="F93" s="2">
        <f aca="true" t="shared" si="2" ref="F93:L93">F88-F91</f>
        <v>-0.01929737753587333</v>
      </c>
      <c r="G93" s="2">
        <f t="shared" si="2"/>
        <v>0.046511627906976744</v>
      </c>
      <c r="H93" s="2">
        <f t="shared" si="2"/>
        <v>0.021771400296882737</v>
      </c>
      <c r="I93" s="2">
        <f t="shared" si="2"/>
        <v>-0.0851063829787234</v>
      </c>
      <c r="J93" s="10">
        <f t="shared" si="2"/>
        <v>0.027709054923305332</v>
      </c>
      <c r="K93" s="2">
        <f t="shared" si="2"/>
        <v>0</v>
      </c>
      <c r="L93" s="2">
        <f t="shared" si="2"/>
        <v>0.029688273132112808</v>
      </c>
    </row>
    <row r="95" spans="3:5" ht="12.75" customHeight="1">
      <c r="C95" s="72" t="s">
        <v>26</v>
      </c>
      <c r="D95" s="73"/>
      <c r="E95" s="69" t="s">
        <v>7</v>
      </c>
    </row>
    <row r="96" spans="1:13" ht="20.25" customHeight="1">
      <c r="A96" s="4" t="s">
        <v>30</v>
      </c>
      <c r="C96" s="74"/>
      <c r="D96" s="75"/>
      <c r="E96" s="70"/>
      <c r="F96" s="45" t="s">
        <v>18</v>
      </c>
      <c r="G96" s="17" t="s">
        <v>40</v>
      </c>
      <c r="H96" s="17" t="s">
        <v>1</v>
      </c>
      <c r="I96" s="17" t="s">
        <v>2</v>
      </c>
      <c r="J96" s="48" t="s">
        <v>3</v>
      </c>
      <c r="K96" s="17" t="s">
        <v>4</v>
      </c>
      <c r="L96" s="64" t="s">
        <v>12</v>
      </c>
      <c r="M96" s="68" t="s">
        <v>28</v>
      </c>
    </row>
    <row r="97" spans="3:13" ht="5.25" customHeight="1">
      <c r="C97" s="74"/>
      <c r="D97" s="75"/>
      <c r="E97" s="71"/>
      <c r="F97" s="19"/>
      <c r="G97" s="19"/>
      <c r="H97" s="19"/>
      <c r="I97" s="19"/>
      <c r="J97" s="49"/>
      <c r="K97" s="19"/>
      <c r="L97" s="7"/>
      <c r="M97" s="19"/>
    </row>
    <row r="98" spans="2:13" ht="9" customHeight="1">
      <c r="B98" s="1"/>
      <c r="C98" s="74"/>
      <c r="D98" s="75"/>
      <c r="E98" s="31"/>
      <c r="F98" s="31"/>
      <c r="G98" s="31"/>
      <c r="H98" s="31"/>
      <c r="I98" s="31"/>
      <c r="J98" s="50"/>
      <c r="K98" s="31"/>
      <c r="L98" s="32"/>
      <c r="M98" s="31"/>
    </row>
    <row r="99" spans="1:13" ht="27" customHeight="1">
      <c r="A99" s="79" t="s">
        <v>8</v>
      </c>
      <c r="B99" s="80"/>
      <c r="C99" s="76"/>
      <c r="D99" s="77"/>
      <c r="E99" s="33">
        <f>SUM(F99:M99)</f>
        <v>96</v>
      </c>
      <c r="F99" s="33">
        <v>4</v>
      </c>
      <c r="G99" s="33"/>
      <c r="H99" s="33">
        <v>31</v>
      </c>
      <c r="I99" s="33">
        <v>2</v>
      </c>
      <c r="J99" s="51">
        <v>27</v>
      </c>
      <c r="K99" s="33">
        <v>2</v>
      </c>
      <c r="L99" s="34">
        <v>30</v>
      </c>
      <c r="M99" s="33">
        <v>0</v>
      </c>
    </row>
    <row r="100" spans="2:13" ht="12.75">
      <c r="B100" s="1"/>
      <c r="C100" s="78"/>
      <c r="D100" s="78"/>
      <c r="E100" s="63">
        <f>F100+G100+H100+I100+J100+K100+L100+M100</f>
        <v>1</v>
      </c>
      <c r="F100" s="13">
        <f>F99/E99</f>
        <v>0.041666666666666664</v>
      </c>
      <c r="G100" s="13"/>
      <c r="H100" s="13">
        <f>H99/E99</f>
        <v>0.3229166666666667</v>
      </c>
      <c r="I100" s="13">
        <f>I99/E99</f>
        <v>0.020833333333333332</v>
      </c>
      <c r="J100" s="52">
        <f>J99/E99</f>
        <v>0.28125</v>
      </c>
      <c r="K100" s="13">
        <f>K99/E99</f>
        <v>0.020833333333333332</v>
      </c>
      <c r="L100" s="6">
        <f>L99/E99</f>
        <v>0.3125</v>
      </c>
      <c r="M100" s="13">
        <f>M99/E99</f>
        <v>0</v>
      </c>
    </row>
    <row r="101" spans="5:13" ht="6" customHeight="1">
      <c r="E101" s="42"/>
      <c r="F101" s="46"/>
      <c r="G101" s="46"/>
      <c r="H101" s="46"/>
      <c r="I101" s="46"/>
      <c r="J101" s="9"/>
      <c r="K101" s="46"/>
      <c r="M101" s="46"/>
    </row>
    <row r="102" spans="3:13" ht="12.75">
      <c r="C102" s="30" t="s">
        <v>9</v>
      </c>
      <c r="D102" s="21">
        <v>2011</v>
      </c>
      <c r="E102" s="43">
        <v>106</v>
      </c>
      <c r="F102" s="43">
        <v>2</v>
      </c>
      <c r="G102" s="43">
        <v>4</v>
      </c>
      <c r="H102" s="43">
        <v>36</v>
      </c>
      <c r="I102" s="43"/>
      <c r="J102" s="22">
        <v>18</v>
      </c>
      <c r="K102" s="43"/>
      <c r="L102" s="21">
        <v>42</v>
      </c>
      <c r="M102" s="43">
        <v>4</v>
      </c>
    </row>
    <row r="103" spans="1:13" ht="12.75">
      <c r="A103" s="36"/>
      <c r="B103" s="37"/>
      <c r="C103" s="41"/>
      <c r="D103" s="25"/>
      <c r="E103" s="44">
        <f>F103+G103+H103+I103+J103+K103+L103+M103</f>
        <v>1</v>
      </c>
      <c r="F103" s="47">
        <f>F102/E102</f>
        <v>0.018867924528301886</v>
      </c>
      <c r="G103" s="47">
        <f>G102/E102</f>
        <v>0.03773584905660377</v>
      </c>
      <c r="H103" s="47">
        <f>H102/E102</f>
        <v>0.33962264150943394</v>
      </c>
      <c r="I103" s="47">
        <f>I102/E102</f>
        <v>0</v>
      </c>
      <c r="J103" s="28">
        <f>J102/E102</f>
        <v>0.16981132075471697</v>
      </c>
      <c r="K103" s="47">
        <f>K102/E102</f>
        <v>0</v>
      </c>
      <c r="L103" s="27">
        <f>L102/E102</f>
        <v>0.39622641509433965</v>
      </c>
      <c r="M103" s="47">
        <f>M102/E102</f>
        <v>0.03773584905660377</v>
      </c>
    </row>
    <row r="104" ht="4.5" customHeight="1">
      <c r="J104" s="9"/>
    </row>
    <row r="105" spans="2:12" ht="12.75">
      <c r="B105" s="16" t="s">
        <v>10</v>
      </c>
      <c r="C105" s="16"/>
      <c r="D105" s="16"/>
      <c r="F105" s="2">
        <f aca="true" t="shared" si="3" ref="F105:L105">F100-F103</f>
        <v>0.02279874213836478</v>
      </c>
      <c r="G105" s="2"/>
      <c r="H105" s="2">
        <f t="shared" si="3"/>
        <v>-0.016705974842767257</v>
      </c>
      <c r="I105" s="2">
        <f t="shared" si="3"/>
        <v>0.020833333333333332</v>
      </c>
      <c r="J105" s="10">
        <f t="shared" si="3"/>
        <v>0.11143867924528303</v>
      </c>
      <c r="K105" s="2">
        <f t="shared" si="3"/>
        <v>0.020833333333333332</v>
      </c>
      <c r="L105" s="2">
        <f t="shared" si="3"/>
        <v>-0.08372641509433965</v>
      </c>
    </row>
    <row r="108" spans="3:5" ht="12.75" customHeight="1">
      <c r="C108" s="72" t="s">
        <v>32</v>
      </c>
      <c r="D108" s="73"/>
      <c r="E108" s="69" t="s">
        <v>7</v>
      </c>
    </row>
    <row r="109" spans="1:13" ht="20.25" customHeight="1">
      <c r="A109" s="4" t="s">
        <v>31</v>
      </c>
      <c r="C109" s="74"/>
      <c r="D109" s="75"/>
      <c r="E109" s="70"/>
      <c r="F109" s="45" t="s">
        <v>18</v>
      </c>
      <c r="G109" s="17" t="s">
        <v>40</v>
      </c>
      <c r="H109" s="17" t="s">
        <v>1</v>
      </c>
      <c r="I109" s="17" t="s">
        <v>2</v>
      </c>
      <c r="J109" s="48" t="s">
        <v>3</v>
      </c>
      <c r="K109" s="17" t="s">
        <v>4</v>
      </c>
      <c r="L109" s="64" t="s">
        <v>12</v>
      </c>
      <c r="M109" s="68" t="s">
        <v>28</v>
      </c>
    </row>
    <row r="110" spans="3:13" ht="5.25" customHeight="1">
      <c r="C110" s="74"/>
      <c r="D110" s="75"/>
      <c r="E110" s="71"/>
      <c r="F110" s="19"/>
      <c r="G110" s="19"/>
      <c r="H110" s="19"/>
      <c r="I110" s="19"/>
      <c r="J110" s="49"/>
      <c r="K110" s="19"/>
      <c r="L110" s="7"/>
      <c r="M110" s="19"/>
    </row>
    <row r="111" spans="2:13" ht="9" customHeight="1">
      <c r="B111" s="1"/>
      <c r="C111" s="74"/>
      <c r="D111" s="75"/>
      <c r="E111" s="31"/>
      <c r="F111" s="31"/>
      <c r="G111" s="31"/>
      <c r="H111" s="31"/>
      <c r="I111" s="31"/>
      <c r="J111" s="50"/>
      <c r="K111" s="31"/>
      <c r="L111" s="32"/>
      <c r="M111" s="31"/>
    </row>
    <row r="112" spans="1:13" ht="18">
      <c r="A112" s="79" t="s">
        <v>8</v>
      </c>
      <c r="B112" s="80"/>
      <c r="C112" s="76"/>
      <c r="D112" s="77"/>
      <c r="E112" s="33">
        <f>SUM(F112:M112)</f>
        <v>55</v>
      </c>
      <c r="F112" s="33">
        <v>0</v>
      </c>
      <c r="G112" s="33"/>
      <c r="H112" s="33">
        <v>16</v>
      </c>
      <c r="I112" s="33">
        <v>1</v>
      </c>
      <c r="J112" s="51">
        <v>15</v>
      </c>
      <c r="K112" s="33">
        <v>1</v>
      </c>
      <c r="L112" s="34">
        <v>21</v>
      </c>
      <c r="M112" s="33">
        <v>1</v>
      </c>
    </row>
    <row r="113" spans="2:13" ht="12.75">
      <c r="B113" s="1"/>
      <c r="C113" s="78"/>
      <c r="D113" s="78"/>
      <c r="E113" s="63">
        <f>F113+G113+H113+I113+J113+K113+L113+M113</f>
        <v>1</v>
      </c>
      <c r="F113" s="13">
        <f>F112/E112</f>
        <v>0</v>
      </c>
      <c r="G113" s="13"/>
      <c r="H113" s="13">
        <f>H112/E112</f>
        <v>0.2909090909090909</v>
      </c>
      <c r="I113" s="13">
        <f>I112/E112</f>
        <v>0.01818181818181818</v>
      </c>
      <c r="J113" s="52">
        <f>J112/E112</f>
        <v>0.2727272727272727</v>
      </c>
      <c r="K113" s="13">
        <f>K112/E112</f>
        <v>0.01818181818181818</v>
      </c>
      <c r="L113" s="6">
        <f>L112/E112</f>
        <v>0.38181818181818183</v>
      </c>
      <c r="M113" s="13">
        <f>M112/E112</f>
        <v>0.01818181818181818</v>
      </c>
    </row>
    <row r="114" spans="5:13" ht="6" customHeight="1">
      <c r="E114" s="42"/>
      <c r="F114" s="46"/>
      <c r="G114" s="46"/>
      <c r="H114" s="46"/>
      <c r="I114" s="46"/>
      <c r="J114" s="9"/>
      <c r="K114" s="46"/>
      <c r="M114" s="46"/>
    </row>
    <row r="115" spans="3:13" ht="12.75">
      <c r="C115" s="30" t="s">
        <v>9</v>
      </c>
      <c r="D115" s="21">
        <v>2011</v>
      </c>
      <c r="E115" s="43">
        <v>89</v>
      </c>
      <c r="F115" s="43">
        <v>2</v>
      </c>
      <c r="G115" s="43">
        <v>3</v>
      </c>
      <c r="H115" s="43">
        <v>33</v>
      </c>
      <c r="I115" s="43"/>
      <c r="J115" s="22">
        <v>16</v>
      </c>
      <c r="K115" s="43"/>
      <c r="L115" s="21">
        <v>35</v>
      </c>
      <c r="M115" s="43"/>
    </row>
    <row r="116" spans="1:13" ht="12.75">
      <c r="A116" s="36"/>
      <c r="B116" s="37"/>
      <c r="C116" s="41"/>
      <c r="D116" s="25"/>
      <c r="E116" s="44">
        <f>F116+G116+H116+I116+J116+K116+L116</f>
        <v>1</v>
      </c>
      <c r="F116" s="47">
        <f>F115/E115</f>
        <v>0.02247191011235955</v>
      </c>
      <c r="G116" s="47">
        <f>G115/E115</f>
        <v>0.033707865168539325</v>
      </c>
      <c r="H116" s="47">
        <f>H115/E115</f>
        <v>0.3707865168539326</v>
      </c>
      <c r="I116" s="47">
        <f>I115/E115</f>
        <v>0</v>
      </c>
      <c r="J116" s="28">
        <f>J115/E115</f>
        <v>0.1797752808988764</v>
      </c>
      <c r="K116" s="47">
        <f>K115/E115</f>
        <v>0</v>
      </c>
      <c r="L116" s="27">
        <f>L115/E115</f>
        <v>0.39325842696629215</v>
      </c>
      <c r="M116" s="47">
        <f>M115/E115</f>
        <v>0</v>
      </c>
    </row>
    <row r="117" ht="4.5" customHeight="1">
      <c r="J117" s="9"/>
    </row>
    <row r="118" spans="2:12" ht="12.75">
      <c r="B118" s="16" t="s">
        <v>10</v>
      </c>
      <c r="C118" s="16"/>
      <c r="D118" s="16"/>
      <c r="F118" s="2">
        <f>F113-F116</f>
        <v>-0.02247191011235955</v>
      </c>
      <c r="G118" s="2"/>
      <c r="H118" s="2">
        <f>H113-H116</f>
        <v>-0.0798774259448417</v>
      </c>
      <c r="I118" s="2">
        <f>I113-I116</f>
        <v>0.01818181818181818</v>
      </c>
      <c r="J118" s="10">
        <f>J113-J116</f>
        <v>0.09295199182839631</v>
      </c>
      <c r="K118" s="2">
        <f>K113-K116</f>
        <v>0.01818181818181818</v>
      </c>
      <c r="L118" s="2">
        <f>L113-L116</f>
        <v>-0.011440245148110317</v>
      </c>
    </row>
    <row r="119" spans="2:12" ht="12.75">
      <c r="B119" s="16"/>
      <c r="C119" s="16"/>
      <c r="D119" s="16"/>
      <c r="F119" s="2"/>
      <c r="G119" s="2"/>
      <c r="H119" s="2"/>
      <c r="I119" s="2"/>
      <c r="J119" s="10"/>
      <c r="K119" s="2"/>
      <c r="L119" s="2"/>
    </row>
    <row r="121" spans="3:5" ht="12.75" customHeight="1">
      <c r="C121" s="72" t="s">
        <v>35</v>
      </c>
      <c r="D121" s="73"/>
      <c r="E121" s="69" t="s">
        <v>7</v>
      </c>
    </row>
    <row r="122" spans="1:13" ht="20.25" customHeight="1">
      <c r="A122" s="4" t="s">
        <v>34</v>
      </c>
      <c r="C122" s="74"/>
      <c r="D122" s="75"/>
      <c r="E122" s="70"/>
      <c r="F122" s="45" t="s">
        <v>18</v>
      </c>
      <c r="G122" s="17"/>
      <c r="H122" s="17" t="s">
        <v>1</v>
      </c>
      <c r="I122" s="17" t="s">
        <v>2</v>
      </c>
      <c r="J122" s="48" t="s">
        <v>3</v>
      </c>
      <c r="K122" s="17" t="s">
        <v>4</v>
      </c>
      <c r="L122" s="64" t="s">
        <v>12</v>
      </c>
      <c r="M122" s="68" t="s">
        <v>28</v>
      </c>
    </row>
    <row r="123" spans="3:13" ht="5.25" customHeight="1">
      <c r="C123" s="74"/>
      <c r="D123" s="75"/>
      <c r="E123" s="71"/>
      <c r="F123" s="19"/>
      <c r="G123" s="19"/>
      <c r="H123" s="19"/>
      <c r="I123" s="19"/>
      <c r="J123" s="49"/>
      <c r="K123" s="19"/>
      <c r="L123" s="7"/>
      <c r="M123" s="19"/>
    </row>
    <row r="124" spans="2:13" ht="9" customHeight="1">
      <c r="B124" s="1"/>
      <c r="C124" s="74"/>
      <c r="D124" s="75"/>
      <c r="E124" s="31"/>
      <c r="F124" s="31"/>
      <c r="G124" s="31"/>
      <c r="H124" s="31"/>
      <c r="I124" s="31"/>
      <c r="J124" s="50"/>
      <c r="K124" s="31"/>
      <c r="L124" s="32"/>
      <c r="M124" s="31"/>
    </row>
    <row r="125" spans="1:13" ht="18">
      <c r="A125" s="79" t="s">
        <v>8</v>
      </c>
      <c r="B125" s="80"/>
      <c r="C125" s="76"/>
      <c r="D125" s="77"/>
      <c r="E125" s="33">
        <f>SUM(F125:M125)</f>
        <v>8</v>
      </c>
      <c r="F125" s="33">
        <v>0</v>
      </c>
      <c r="G125" s="33"/>
      <c r="H125" s="33">
        <v>3</v>
      </c>
      <c r="I125" s="33"/>
      <c r="J125" s="51">
        <v>1</v>
      </c>
      <c r="K125" s="33"/>
      <c r="L125" s="34">
        <v>4</v>
      </c>
      <c r="M125" s="33"/>
    </row>
    <row r="126" spans="2:13" ht="12.75">
      <c r="B126" s="1"/>
      <c r="C126" s="78"/>
      <c r="D126" s="78"/>
      <c r="E126" s="63">
        <f>F126+G126+H126+I126+J126+K126+L126+M126</f>
        <v>1</v>
      </c>
      <c r="F126" s="13">
        <f>F125/E125</f>
        <v>0</v>
      </c>
      <c r="G126" s="13"/>
      <c r="H126" s="13">
        <f>H125/E125</f>
        <v>0.375</v>
      </c>
      <c r="I126" s="13">
        <f>I125/E125</f>
        <v>0</v>
      </c>
      <c r="J126" s="52">
        <f>J125/E125</f>
        <v>0.125</v>
      </c>
      <c r="K126" s="13">
        <f>K125/E125</f>
        <v>0</v>
      </c>
      <c r="L126" s="6">
        <f>L125/E125</f>
        <v>0.5</v>
      </c>
      <c r="M126" s="13">
        <f>M125/E125</f>
        <v>0</v>
      </c>
    </row>
    <row r="129" ht="12.75">
      <c r="A129" s="65" t="s">
        <v>33</v>
      </c>
    </row>
  </sheetData>
  <mergeCells count="40">
    <mergeCell ref="A99:B99"/>
    <mergeCell ref="A112:B112"/>
    <mergeCell ref="A125:B125"/>
    <mergeCell ref="A53:B53"/>
    <mergeCell ref="A66:B66"/>
    <mergeCell ref="A74:B74"/>
    <mergeCell ref="A87:B87"/>
    <mergeCell ref="A7:B7"/>
    <mergeCell ref="A19:B19"/>
    <mergeCell ref="A30:B30"/>
    <mergeCell ref="A42:B42"/>
    <mergeCell ref="C121:D125"/>
    <mergeCell ref="E121:E123"/>
    <mergeCell ref="C126:D126"/>
    <mergeCell ref="C100:D100"/>
    <mergeCell ref="C108:D112"/>
    <mergeCell ref="E108:E110"/>
    <mergeCell ref="C113:D113"/>
    <mergeCell ref="C83:D87"/>
    <mergeCell ref="E83:E85"/>
    <mergeCell ref="C88:D88"/>
    <mergeCell ref="C95:D99"/>
    <mergeCell ref="E95:E97"/>
    <mergeCell ref="E38:E40"/>
    <mergeCell ref="C62:D66"/>
    <mergeCell ref="E62:E64"/>
    <mergeCell ref="C67:D67"/>
    <mergeCell ref="C49:D53"/>
    <mergeCell ref="E49:E51"/>
    <mergeCell ref="C54:D54"/>
    <mergeCell ref="E70:E72"/>
    <mergeCell ref="E3:E5"/>
    <mergeCell ref="C70:D74"/>
    <mergeCell ref="C75:D75"/>
    <mergeCell ref="C3:D7"/>
    <mergeCell ref="C15:D19"/>
    <mergeCell ref="E15:E17"/>
    <mergeCell ref="C26:D30"/>
    <mergeCell ref="E26:E28"/>
    <mergeCell ref="C38:D4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ddfip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jpmoissinac-cp</dc:creator>
  <cp:keywords/>
  <dc:description/>
  <cp:lastModifiedBy>Jean-Pierre</cp:lastModifiedBy>
  <cp:lastPrinted>2014-12-07T21:12:59Z</cp:lastPrinted>
  <dcterms:created xsi:type="dcterms:W3CDTF">2014-12-05T11:09:37Z</dcterms:created>
  <dcterms:modified xsi:type="dcterms:W3CDTF">2014-12-07T21:55:37Z</dcterms:modified>
  <cp:category/>
  <cp:version/>
  <cp:contentType/>
  <cp:contentStatus/>
</cp:coreProperties>
</file>