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1980" windowHeight="9435"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<sst xmlns="http://schemas.openxmlformats.org/spreadsheetml/2006/main" count="38" uniqueCount="35">
  <si>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</si>
  <si>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</si>
  <si>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</si>
  <si>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</si>
  <si>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</si>
  <si>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</si>
  <si>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</si>
  <si>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</si>
  <si>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</si>
  <si>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</si>
  <si>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</si>
  <si>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</si>
  <si>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t>Les valeurs d'acquisition et de service des points sont pré-renseignés en bleu de 2005 à 2014.</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</si>
  <si>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</si>
  <si>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</si>
  <si>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</si>
  <si>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</si>
  <si>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</si>
  <si>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</si>
  <si>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</si>
  <si>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</si>
  <si>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</si>
  <si>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</si>
  <si>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</si>
  <si>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</si>
  <si>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</si>
  <si>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</si>
  <si>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</si>
  <si>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</si>
  <si>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</si>
  <si>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r>
      <t xml:space="preserve">Les hypothèses de calcul pour la simulation :
- l'année prévue pour la liquidation est limitée à 2049;
- les valeurs d'acquisition et de service ne sont connues que jusqu'en 2014;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</si>
  <si>
    <t>ou URL raccourci ci-dessous (ou QrCode à côté)</t>
  </si>
  <si>
    <t>Coef.</t>
  </si>
  <si>
    <t>Coefficient de majoration</t>
  </si>
  <si>
    <t>Coefficients de majoration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</si>
</sst>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1">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xf numFmtId="10" fontId="1" fillId="0" borderId="0" xfId="54" applyNumberFormat="1" applyAlignment="1">
      <alignment vertical="top"/>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175"/>
          <c:w val="0.7065"/>
          <c:h val="0.99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Liquidation!$AK$5:$AT$5</c:f>
              <c:numCache/>
            </c:numRef>
          </c:cat>
          <c:val>
            <c:numRef>
              <c:f>Liquidation!$AK$18:$AT$18</c:f>
              <c:numCache/>
            </c:numRef>
          </c:val>
          <c:smooth val="0"/>
        </c:ser>
        <c:marker val="1"/>
        <c:axId val="27957363"/>
        <c:axId val="50289676"/>
      </c:lineChart>
      <c:catAx>
        <c:axId val="27957363"/>
        <c:scaling>
          <c:orientation val="maxMin"/>
        </c:scaling>
        <c:axPos val="b"/>
        <c:delete val="0"/>
        <c:numFmt formatCode="General" sourceLinked="1"/>
        <c:majorTickMark val="out"/>
        <c:minorTickMark val="none"/>
        <c:tickLblPos val="nextTo"/>
        <c:spPr>
          <a:ln w="3175">
            <a:solidFill>
              <a:srgbClr val="808080"/>
            </a:solidFill>
          </a:ln>
        </c:spPr>
        <c:crossAx val="50289676"/>
        <c:crosses val="autoZero"/>
        <c:auto val="1"/>
        <c:lblOffset val="100"/>
        <c:tickLblSkip val="1"/>
        <c:noMultiLvlLbl val="0"/>
      </c:catAx>
      <c:valAx>
        <c:axId val="50289676"/>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57363"/>
        <c:crossesAt val="1"/>
        <c:crossBetween val="between"/>
        <c:dispUnits/>
      </c:valAx>
      <c:spPr>
        <a:solidFill>
          <a:srgbClr val="FFFFFF"/>
        </a:solidFill>
        <a:ln w="3175">
          <a:noFill/>
        </a:ln>
      </c:spPr>
    </c:plotArea>
    <c:legend>
      <c:legendPos val="r"/>
      <c:layout>
        <c:manualLayout>
          <c:xMode val="edge"/>
          <c:yMode val="edge"/>
          <c:x val="0.69875"/>
          <c:y val="0.4605"/>
          <c:w val="0.3"/>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1257300</xdr:rowOff>
    </xdr:from>
    <xdr:to>
      <xdr:col>2</xdr:col>
      <xdr:colOff>0</xdr:colOff>
      <xdr:row>5</xdr:row>
      <xdr:rowOff>180975</xdr:rowOff>
    </xdr:to>
    <xdr:pic>
      <xdr:nvPicPr>
        <xdr:cNvPr id="1" name="Picture 1"/>
        <xdr:cNvPicPr preferRelativeResize="1">
          <a:picLocks noChangeAspect="1"/>
        </xdr:cNvPicPr>
      </xdr:nvPicPr>
      <xdr:blipFill>
        <a:blip r:embed="rId1"/>
        <a:srcRect l="5000" t="5000" r="5000" b="5000"/>
        <a:stretch>
          <a:fillRect/>
        </a:stretch>
      </xdr:blipFill>
      <xdr:spPr>
        <a:xfrm>
          <a:off x="7629525" y="2009775"/>
          <a:ext cx="1143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905250"/>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10" sqref="A10"/>
    </sheetView>
  </sheetViews>
  <sheetFormatPr defaultColWidth="11.19921875" defaultRowHeight="14.25"/>
  <cols>
    <col min="1" max="1" width="80.09765625" style="0" customWidth="1"/>
    <col min="2" max="2" width="12" style="0" customWidth="1"/>
  </cols>
  <sheetData>
    <row r="1" ht="59.25">
      <c r="A1" s="11" t="s">
        <v>13</v>
      </c>
    </row>
    <row r="2" ht="114">
      <c r="A2" s="17" t="s">
        <v>29</v>
      </c>
    </row>
    <row r="3" s="16" customFormat="1" ht="14.25">
      <c r="A3" s="18" t="s">
        <v>11</v>
      </c>
    </row>
    <row r="4" s="16" customFormat="1" ht="14.25">
      <c r="A4" s="37" t="s">
        <v>31</v>
      </c>
    </row>
    <row r="5" s="16" customFormat="1" ht="14.25">
      <c r="A5" s="18" t="s">
        <v>27</v>
      </c>
    </row>
    <row r="6" s="16" customFormat="1" ht="28.5">
      <c r="A6" s="17" t="s">
        <v>28</v>
      </c>
    </row>
    <row r="7" ht="14.25">
      <c r="A7" s="20" t="s">
        <v>12</v>
      </c>
    </row>
    <row r="8" ht="129">
      <c r="A8" s="19" t="s">
        <v>30</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F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5">
      <c r="A1" s="26" t="s">
        <v>10</v>
      </c>
      <c r="B1" s="26"/>
      <c r="C1" s="26"/>
      <c r="D1" s="26"/>
      <c r="E1" s="26"/>
      <c r="F1" s="26"/>
      <c r="G1" s="26"/>
      <c r="H1" s="26"/>
      <c r="I1" s="26"/>
      <c r="J1" s="26"/>
      <c r="K1" s="26"/>
      <c r="L1" s="26"/>
      <c r="M1" s="26"/>
      <c r="N1" s="26"/>
      <c r="O1" s="26"/>
      <c r="P1" s="26"/>
      <c r="Q1" s="26"/>
      <c r="R1" s="26"/>
      <c r="S1" s="26"/>
      <c r="T1" s="26"/>
      <c r="AK1" s="12">
        <v>63</v>
      </c>
      <c r="AL1" s="43" t="s">
        <v>9</v>
      </c>
      <c r="AM1" s="44"/>
      <c r="AN1" s="44"/>
      <c r="AO1" s="44"/>
      <c r="AP1" s="44"/>
      <c r="AQ1" s="12">
        <v>6</v>
      </c>
    </row>
    <row r="2" spans="1:44" ht="15">
      <c r="A2" s="9" t="s">
        <v>33</v>
      </c>
      <c r="B2" s="26"/>
      <c r="C2" s="26"/>
      <c r="D2" s="26"/>
      <c r="E2" s="26"/>
      <c r="F2" s="26"/>
      <c r="G2" s="26"/>
      <c r="H2" s="26"/>
      <c r="I2" s="26"/>
      <c r="J2" s="26"/>
      <c r="K2" s="26"/>
      <c r="L2" s="26"/>
      <c r="M2" s="26"/>
      <c r="N2" s="26"/>
      <c r="O2" s="26"/>
      <c r="P2" s="26"/>
      <c r="Q2" s="26"/>
      <c r="R2" s="26"/>
      <c r="S2" s="26"/>
      <c r="T2" s="26"/>
      <c r="AK2" s="2">
        <f>VLOOKUP(annes,TableMajo,2,FALSE)</f>
        <v>1.13</v>
      </c>
      <c r="AL2" s="45" t="s">
        <v>26</v>
      </c>
      <c r="AM2" s="46"/>
      <c r="AN2" s="44"/>
      <c r="AO2" s="44"/>
      <c r="AP2" s="35">
        <v>20535</v>
      </c>
      <c r="AQ2" s="3">
        <f>YEAR(AP2)</f>
        <v>1960</v>
      </c>
      <c r="AR2" s="9">
        <f>MONTH(AP2)</f>
        <v>3</v>
      </c>
    </row>
    <row r="3" spans="1:46" ht="1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47">
        <f>IF(annee&gt;2030,"Au delà de la limite (2030) !","")</f>
      </c>
      <c r="AS3" s="44"/>
      <c r="AT3" s="44"/>
    </row>
    <row r="5" spans="1:46" s="5" customFormat="1" ht="1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4.25">
      <c r="A6" s="27" t="s">
        <v>14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4.25">
      <c r="A7" s="28" t="s">
        <v>15</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v>1.09585</v>
      </c>
      <c r="AL7" s="15">
        <v>1.085</v>
      </c>
      <c r="AM7" s="15">
        <v>1.0742</v>
      </c>
      <c r="AN7" s="15">
        <v>1.0562</v>
      </c>
      <c r="AO7" s="15">
        <v>1.05095</v>
      </c>
      <c r="AP7" s="15">
        <v>1.04572</v>
      </c>
      <c r="AQ7" s="15">
        <v>1.03537</v>
      </c>
      <c r="AR7" s="15">
        <v>1.03022</v>
      </c>
      <c r="AS7" s="15">
        <v>1.017</v>
      </c>
      <c r="AT7" s="15">
        <v>1</v>
      </c>
    </row>
    <row r="8" spans="1:46" ht="14.25">
      <c r="A8" s="3" t="s">
        <v>20</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4.25">
      <c r="A9" s="3" t="s">
        <v>21</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4.25">
      <c r="A10" s="25" t="s">
        <v>22</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4.25">
      <c r="A11" s="28" t="s">
        <v>16</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v>0.04465</v>
      </c>
      <c r="AL11" s="15">
        <v>0.04421</v>
      </c>
      <c r="AM11" s="15">
        <v>0.04378</v>
      </c>
      <c r="AN11" s="15">
        <v>0.04304</v>
      </c>
      <c r="AO11" s="15">
        <v>0.04283</v>
      </c>
      <c r="AP11" s="15">
        <v>0.04261</v>
      </c>
      <c r="AQ11" s="15">
        <v>0.04219</v>
      </c>
      <c r="AR11" s="15">
        <v>0.04153</v>
      </c>
      <c r="AS11" s="15">
        <v>0.0408</v>
      </c>
      <c r="AT11" s="15">
        <v>0.04</v>
      </c>
    </row>
    <row r="12" spans="1:46" ht="14.25">
      <c r="A12" s="29" t="s">
        <v>17</v>
      </c>
      <c r="B12" s="21">
        <f aca="true" t="shared" si="9" ref="B12:T12">IF(ISBLANK(B11),C12,B11)</f>
        <v>0.04465</v>
      </c>
      <c r="C12" s="21">
        <f t="shared" si="9"/>
        <v>0.04465</v>
      </c>
      <c r="D12" s="21">
        <f t="shared" si="9"/>
        <v>0.04465</v>
      </c>
      <c r="E12" s="21">
        <f t="shared" si="9"/>
        <v>0.04465</v>
      </c>
      <c r="F12" s="21">
        <f t="shared" si="9"/>
        <v>0.04465</v>
      </c>
      <c r="G12" s="21">
        <f t="shared" si="9"/>
        <v>0.04465</v>
      </c>
      <c r="H12" s="21">
        <f t="shared" si="9"/>
        <v>0.04465</v>
      </c>
      <c r="I12" s="21">
        <f t="shared" si="9"/>
        <v>0.04465</v>
      </c>
      <c r="J12" s="21">
        <f t="shared" si="9"/>
        <v>0.04465</v>
      </c>
      <c r="K12" s="21">
        <f t="shared" si="9"/>
        <v>0.04465</v>
      </c>
      <c r="L12" s="21">
        <f t="shared" si="9"/>
        <v>0.04465</v>
      </c>
      <c r="M12" s="21">
        <f t="shared" si="9"/>
        <v>0.04465</v>
      </c>
      <c r="N12" s="21">
        <f t="shared" si="9"/>
        <v>0.04465</v>
      </c>
      <c r="O12" s="21">
        <f t="shared" si="9"/>
        <v>0.04465</v>
      </c>
      <c r="P12" s="21">
        <f t="shared" si="9"/>
        <v>0.04465</v>
      </c>
      <c r="Q12" s="21">
        <f t="shared" si="9"/>
        <v>0.04465</v>
      </c>
      <c r="R12" s="21">
        <f t="shared" si="9"/>
        <v>0.04465</v>
      </c>
      <c r="S12" s="21">
        <f t="shared" si="9"/>
        <v>0.04465</v>
      </c>
      <c r="T12" s="21">
        <f t="shared" si="9"/>
        <v>0.04465</v>
      </c>
      <c r="U12" s="21">
        <f aca="true" t="shared" si="10" ref="U12:AI12">IF(ISBLANK(U11),V12,U11)</f>
        <v>0.04465</v>
      </c>
      <c r="V12" s="21">
        <f t="shared" si="10"/>
        <v>0.04465</v>
      </c>
      <c r="W12" s="21">
        <f t="shared" si="10"/>
        <v>0.04465</v>
      </c>
      <c r="X12" s="21">
        <f t="shared" si="10"/>
        <v>0.04465</v>
      </c>
      <c r="Y12" s="21">
        <f t="shared" si="10"/>
        <v>0.04465</v>
      </c>
      <c r="Z12" s="21">
        <f t="shared" si="10"/>
        <v>0.04465</v>
      </c>
      <c r="AA12" s="21">
        <f t="shared" si="10"/>
        <v>0.04465</v>
      </c>
      <c r="AB12" s="21">
        <f t="shared" si="10"/>
        <v>0.04465</v>
      </c>
      <c r="AC12" s="21">
        <f t="shared" si="10"/>
        <v>0.04465</v>
      </c>
      <c r="AD12" s="21">
        <f t="shared" si="10"/>
        <v>0.04465</v>
      </c>
      <c r="AE12" s="21">
        <f t="shared" si="10"/>
        <v>0.04465</v>
      </c>
      <c r="AF12" s="21">
        <f t="shared" si="10"/>
        <v>0.04465</v>
      </c>
      <c r="AG12" s="21">
        <f t="shared" si="10"/>
        <v>0.04465</v>
      </c>
      <c r="AH12" s="21">
        <f t="shared" si="10"/>
        <v>0.04465</v>
      </c>
      <c r="AI12" s="21">
        <f t="shared" si="10"/>
        <v>0.04465</v>
      </c>
      <c r="AJ12" s="21">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5">
      <c r="A13" s="25" t="s">
        <v>18</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2.75">
      <c r="A16" s="30" t="s">
        <v>25</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4.25">
      <c r="A18" s="3" t="s">
        <v>19</v>
      </c>
      <c r="AK18" s="14">
        <f>AK7/AK11</f>
        <v>24.543113101903693</v>
      </c>
      <c r="AL18" s="14">
        <f aca="true" t="shared" si="16" ref="AL18:AT18">AL7/AL11</f>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4" sqref="A24"/>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4.25">
      <c r="A1" s="48" t="s">
        <v>23</v>
      </c>
      <c r="B1" s="48"/>
      <c r="C1" s="49"/>
      <c r="D1" s="48" t="s">
        <v>24</v>
      </c>
      <c r="E1" s="48"/>
      <c r="F1" s="48"/>
      <c r="G1" s="48"/>
      <c r="H1" s="48"/>
      <c r="I1" s="48"/>
    </row>
    <row r="2" spans="1:9" s="39" customFormat="1" ht="12.75">
      <c r="A2" s="39" t="s">
        <v>1</v>
      </c>
      <c r="B2" s="39" t="s">
        <v>32</v>
      </c>
      <c r="C2" s="40"/>
      <c r="D2" s="39" t="s">
        <v>3</v>
      </c>
      <c r="E2" s="39" t="s">
        <v>4</v>
      </c>
      <c r="F2" s="39" t="s">
        <v>7</v>
      </c>
      <c r="G2" s="39" t="s">
        <v>32</v>
      </c>
      <c r="H2" s="39" t="s">
        <v>5</v>
      </c>
      <c r="I2" s="39" t="s">
        <v>6</v>
      </c>
    </row>
    <row r="3" spans="1:15" ht="14.2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4.2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4.2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4.2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4.2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4.2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4.2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4.2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4.2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4.25">
      <c r="D12">
        <v>60</v>
      </c>
      <c r="E12">
        <v>9</v>
      </c>
      <c r="F12" s="8" t="str">
        <f t="shared" si="1"/>
        <v>60-9</v>
      </c>
      <c r="G12" s="1">
        <f t="shared" si="0"/>
        <v>25.470000000000013</v>
      </c>
      <c r="H12" s="6">
        <f t="shared" si="2"/>
        <v>-0.05666666666666664</v>
      </c>
      <c r="I12" s="1">
        <f t="shared" si="3"/>
        <v>25.47</v>
      </c>
      <c r="J12" s="1"/>
      <c r="L12" s="41"/>
      <c r="M12" s="42"/>
      <c r="N12" s="42"/>
      <c r="O12" s="42"/>
    </row>
    <row r="13" spans="1:15" ht="14.25">
      <c r="A13" s="48" t="s">
        <v>34</v>
      </c>
      <c r="B13" s="48"/>
      <c r="C13" s="49"/>
      <c r="D13">
        <v>60</v>
      </c>
      <c r="E13">
        <v>10</v>
      </c>
      <c r="F13" s="8" t="str">
        <f t="shared" si="1"/>
        <v>60-10</v>
      </c>
      <c r="G13" s="1">
        <f t="shared" si="0"/>
        <v>25.413333333333348</v>
      </c>
      <c r="H13" s="6">
        <f t="shared" si="2"/>
        <v>-0.05666666666666664</v>
      </c>
      <c r="I13" s="1">
        <f t="shared" si="3"/>
        <v>25.41</v>
      </c>
      <c r="J13" s="1"/>
      <c r="L13" s="41"/>
      <c r="M13" s="42"/>
      <c r="N13" s="42"/>
      <c r="O13" s="42"/>
    </row>
    <row r="14" spans="1:15" ht="14.25">
      <c r="A14" s="39" t="s">
        <v>1</v>
      </c>
      <c r="B14" s="39" t="s">
        <v>32</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4.2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4.25">
      <c r="A16">
        <v>61</v>
      </c>
      <c r="B16" s="1">
        <v>1.04</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4.25">
      <c r="A17">
        <v>62</v>
      </c>
      <c r="B17" s="1">
        <v>1.08</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4.25">
      <c r="A18">
        <v>63</v>
      </c>
      <c r="B18" s="1">
        <v>1.13</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4.25">
      <c r="A19">
        <v>64</v>
      </c>
      <c r="B19" s="1">
        <v>1.18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4.25">
      <c r="A20">
        <v>65</v>
      </c>
      <c r="B20" s="1">
        <v>1.23</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4.25">
      <c r="A21">
        <v>66</v>
      </c>
      <c r="B21" s="1">
        <v>1.29</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4.25">
      <c r="A22">
        <v>67</v>
      </c>
      <c r="B22" s="1">
        <v>1.35</v>
      </c>
      <c r="C22" s="50"/>
      <c r="D22">
        <v>61</v>
      </c>
      <c r="E22">
        <v>7</v>
      </c>
      <c r="F22" s="8" t="str">
        <f t="shared" si="1"/>
        <v>61-7</v>
      </c>
      <c r="G22" s="1">
        <f t="shared" si="0"/>
        <v>24.903333333333343</v>
      </c>
      <c r="H22" s="6">
        <f t="shared" si="2"/>
        <v>-0.05666666666666664</v>
      </c>
      <c r="I22" s="1">
        <f t="shared" si="3"/>
        <v>24.9</v>
      </c>
      <c r="J22" s="1"/>
      <c r="L22" s="41"/>
      <c r="M22" s="42"/>
      <c r="N22" s="42"/>
      <c r="O22" s="42"/>
    </row>
    <row r="23" spans="4:15" ht="14.25">
      <c r="D23">
        <v>61</v>
      </c>
      <c r="E23">
        <v>8</v>
      </c>
      <c r="F23" s="8" t="str">
        <f t="shared" si="1"/>
        <v>61-8</v>
      </c>
      <c r="G23" s="1">
        <f t="shared" si="0"/>
        <v>24.84666666666668</v>
      </c>
      <c r="H23" s="6">
        <f t="shared" si="2"/>
        <v>-0.05666666666666664</v>
      </c>
      <c r="I23" s="1">
        <f t="shared" si="3"/>
        <v>24.85</v>
      </c>
      <c r="J23" s="1"/>
      <c r="L23" s="41"/>
      <c r="M23" s="42"/>
      <c r="N23" s="42"/>
      <c r="O23" s="42"/>
    </row>
    <row r="24" spans="4:15" ht="14.25">
      <c r="D24">
        <v>61</v>
      </c>
      <c r="E24">
        <v>9</v>
      </c>
      <c r="F24" s="8" t="str">
        <f t="shared" si="1"/>
        <v>61-9</v>
      </c>
      <c r="G24" s="1">
        <f t="shared" si="0"/>
        <v>24.790000000000013</v>
      </c>
      <c r="H24" s="6">
        <f t="shared" si="2"/>
        <v>-0.05666666666666664</v>
      </c>
      <c r="I24" s="1">
        <f t="shared" si="3"/>
        <v>24.79</v>
      </c>
      <c r="J24" s="1"/>
      <c r="L24" s="41"/>
      <c r="M24" s="42"/>
      <c r="N24" s="42"/>
      <c r="O24" s="42"/>
    </row>
    <row r="25" spans="4:15" ht="14.25">
      <c r="D25">
        <v>61</v>
      </c>
      <c r="E25">
        <v>10</v>
      </c>
      <c r="F25" s="8" t="str">
        <f t="shared" si="1"/>
        <v>61-10</v>
      </c>
      <c r="G25" s="1">
        <f t="shared" si="0"/>
        <v>24.73333333333335</v>
      </c>
      <c r="H25" s="6">
        <f t="shared" si="2"/>
        <v>-0.05666666666666664</v>
      </c>
      <c r="I25" s="1">
        <f t="shared" si="3"/>
        <v>24.73</v>
      </c>
      <c r="J25" s="1"/>
      <c r="L25" s="41"/>
      <c r="M25" s="42"/>
      <c r="N25" s="42"/>
      <c r="O25" s="42"/>
    </row>
    <row r="26" spans="4:15" ht="14.25">
      <c r="D26">
        <v>61</v>
      </c>
      <c r="E26">
        <v>11</v>
      </c>
      <c r="F26" s="8" t="str">
        <f t="shared" si="1"/>
        <v>61-11</v>
      </c>
      <c r="G26" s="1">
        <f t="shared" si="0"/>
        <v>24.676666666666684</v>
      </c>
      <c r="H26" s="6">
        <f t="shared" si="2"/>
        <v>-0.05666666666666664</v>
      </c>
      <c r="I26" s="1">
        <f t="shared" si="3"/>
        <v>24.68</v>
      </c>
      <c r="J26" s="1"/>
      <c r="L26" s="41"/>
      <c r="M26" s="42"/>
      <c r="N26" s="42"/>
      <c r="O26" s="42"/>
    </row>
    <row r="27" spans="4:15" ht="14.25">
      <c r="D27">
        <v>62</v>
      </c>
      <c r="E27">
        <v>0</v>
      </c>
      <c r="F27" s="8" t="str">
        <f t="shared" si="1"/>
        <v>62-0</v>
      </c>
      <c r="G27" s="1">
        <f t="shared" si="0"/>
        <v>24.62</v>
      </c>
      <c r="H27" s="6">
        <f t="shared" si="2"/>
        <v>-0.05833333333333327</v>
      </c>
      <c r="I27" s="1">
        <f t="shared" si="3"/>
        <v>24.62</v>
      </c>
      <c r="J27" s="1"/>
      <c r="L27" s="41"/>
      <c r="M27" s="42"/>
      <c r="N27" s="42"/>
      <c r="O27" s="42"/>
    </row>
    <row r="28" spans="4:15" ht="14.25">
      <c r="D28">
        <v>62</v>
      </c>
      <c r="E28">
        <v>1</v>
      </c>
      <c r="F28" s="8" t="str">
        <f t="shared" si="1"/>
        <v>62-1</v>
      </c>
      <c r="G28" s="1">
        <f t="shared" si="0"/>
        <v>24.561666666666667</v>
      </c>
      <c r="H28" s="6">
        <f t="shared" si="2"/>
        <v>-0.05833333333333327</v>
      </c>
      <c r="I28" s="1">
        <f t="shared" si="3"/>
        <v>24.56</v>
      </c>
      <c r="J28" s="1"/>
      <c r="L28" s="41"/>
      <c r="M28" s="42"/>
      <c r="N28" s="42"/>
      <c r="O28" s="42"/>
    </row>
    <row r="29" spans="4:15" ht="14.25">
      <c r="D29">
        <v>62</v>
      </c>
      <c r="E29">
        <v>2</v>
      </c>
      <c r="F29" s="8" t="str">
        <f t="shared" si="1"/>
        <v>62-2</v>
      </c>
      <c r="G29" s="1">
        <f t="shared" si="0"/>
        <v>24.503333333333334</v>
      </c>
      <c r="H29" s="6">
        <f t="shared" si="2"/>
        <v>-0.05833333333333327</v>
      </c>
      <c r="I29" s="1">
        <f t="shared" si="3"/>
        <v>24.5</v>
      </c>
      <c r="J29" s="1"/>
      <c r="L29" s="41"/>
      <c r="M29" s="42"/>
      <c r="N29" s="42"/>
      <c r="O29" s="42"/>
    </row>
    <row r="30" spans="4:15" ht="14.25">
      <c r="D30">
        <v>62</v>
      </c>
      <c r="E30">
        <v>3</v>
      </c>
      <c r="F30" s="8" t="str">
        <f t="shared" si="1"/>
        <v>62-3</v>
      </c>
      <c r="G30" s="1">
        <f t="shared" si="0"/>
        <v>24.445</v>
      </c>
      <c r="H30" s="6">
        <f t="shared" si="2"/>
        <v>-0.05833333333333327</v>
      </c>
      <c r="I30" s="1">
        <f t="shared" si="3"/>
        <v>24.45</v>
      </c>
      <c r="J30" s="1"/>
      <c r="L30" s="41"/>
      <c r="M30" s="42"/>
      <c r="N30" s="42"/>
      <c r="O30" s="42"/>
    </row>
    <row r="31" spans="4:15" ht="14.25">
      <c r="D31">
        <v>62</v>
      </c>
      <c r="E31">
        <v>4</v>
      </c>
      <c r="F31" s="8" t="str">
        <f t="shared" si="1"/>
        <v>62-4</v>
      </c>
      <c r="G31" s="1">
        <f t="shared" si="0"/>
        <v>24.386666666666667</v>
      </c>
      <c r="H31" s="6">
        <f t="shared" si="2"/>
        <v>-0.05833333333333327</v>
      </c>
      <c r="I31" s="1">
        <f t="shared" si="3"/>
        <v>24.39</v>
      </c>
      <c r="J31" s="1"/>
      <c r="L31" s="41"/>
      <c r="M31" s="42"/>
      <c r="N31" s="42"/>
      <c r="O31" s="42"/>
    </row>
    <row r="32" spans="4:15" ht="14.25">
      <c r="D32">
        <v>62</v>
      </c>
      <c r="E32">
        <v>5</v>
      </c>
      <c r="F32" s="8" t="str">
        <f t="shared" si="1"/>
        <v>62-5</v>
      </c>
      <c r="G32" s="1">
        <f t="shared" si="0"/>
        <v>24.328333333333333</v>
      </c>
      <c r="H32" s="6">
        <f t="shared" si="2"/>
        <v>-0.05833333333333327</v>
      </c>
      <c r="I32" s="1">
        <f t="shared" si="3"/>
        <v>24.33</v>
      </c>
      <c r="J32" s="1"/>
      <c r="L32" s="41"/>
      <c r="M32" s="42"/>
      <c r="N32" s="42"/>
      <c r="O32" s="42"/>
    </row>
    <row r="33" spans="4:15" ht="14.25">
      <c r="D33">
        <v>62</v>
      </c>
      <c r="E33">
        <v>6</v>
      </c>
      <c r="F33" s="8" t="str">
        <f t="shared" si="1"/>
        <v>62-6</v>
      </c>
      <c r="G33" s="1">
        <f t="shared" si="0"/>
        <v>24.27</v>
      </c>
      <c r="H33" s="6">
        <f t="shared" si="2"/>
        <v>-0.05833333333333327</v>
      </c>
      <c r="I33" s="1">
        <f t="shared" si="3"/>
        <v>24.27</v>
      </c>
      <c r="J33" s="1"/>
      <c r="L33" s="41"/>
      <c r="M33" s="42"/>
      <c r="N33" s="42"/>
      <c r="O33" s="42"/>
    </row>
    <row r="34" spans="4:15" ht="14.25">
      <c r="D34">
        <v>62</v>
      </c>
      <c r="E34">
        <v>7</v>
      </c>
      <c r="F34" s="8" t="str">
        <f t="shared" si="1"/>
        <v>62-7</v>
      </c>
      <c r="G34" s="1">
        <f t="shared" si="0"/>
        <v>24.211666666666666</v>
      </c>
      <c r="H34" s="6">
        <f t="shared" si="2"/>
        <v>-0.05833333333333327</v>
      </c>
      <c r="I34" s="1">
        <f t="shared" si="3"/>
        <v>24.21</v>
      </c>
      <c r="J34" s="1"/>
      <c r="L34" s="41"/>
      <c r="M34" s="42"/>
      <c r="N34" s="42"/>
      <c r="O34" s="42"/>
    </row>
    <row r="35" spans="4:15" ht="14.2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4.25">
      <c r="D36">
        <v>62</v>
      </c>
      <c r="E36">
        <v>9</v>
      </c>
      <c r="F36" s="8" t="str">
        <f t="shared" si="1"/>
        <v>62-9</v>
      </c>
      <c r="G36" s="1">
        <f t="shared" si="4"/>
        <v>24.095</v>
      </c>
      <c r="H36" s="6">
        <f t="shared" si="2"/>
        <v>-0.05833333333333327</v>
      </c>
      <c r="I36" s="1">
        <f t="shared" si="3"/>
        <v>24.1</v>
      </c>
      <c r="J36" s="1"/>
      <c r="L36" s="41"/>
      <c r="M36" s="42"/>
      <c r="N36" s="42"/>
      <c r="O36" s="42"/>
    </row>
    <row r="37" spans="4:15" ht="14.25">
      <c r="D37">
        <v>62</v>
      </c>
      <c r="E37">
        <v>10</v>
      </c>
      <c r="F37" s="8" t="str">
        <f t="shared" si="1"/>
        <v>62-10</v>
      </c>
      <c r="G37" s="1">
        <f t="shared" si="4"/>
        <v>24.036666666666665</v>
      </c>
      <c r="H37" s="6">
        <f t="shared" si="2"/>
        <v>-0.05833333333333327</v>
      </c>
      <c r="I37" s="1">
        <f t="shared" si="3"/>
        <v>24.04</v>
      </c>
      <c r="J37" s="1"/>
      <c r="L37" s="41"/>
      <c r="M37" s="42"/>
      <c r="N37" s="42"/>
      <c r="O37" s="42"/>
    </row>
    <row r="38" spans="4:15" ht="14.25">
      <c r="D38">
        <v>62</v>
      </c>
      <c r="E38">
        <v>11</v>
      </c>
      <c r="F38" s="8" t="str">
        <f t="shared" si="1"/>
        <v>62-11</v>
      </c>
      <c r="G38" s="1">
        <f t="shared" si="4"/>
        <v>23.97833333333333</v>
      </c>
      <c r="H38" s="6">
        <f t="shared" si="2"/>
        <v>-0.05833333333333327</v>
      </c>
      <c r="I38" s="1">
        <f t="shared" si="3"/>
        <v>23.98</v>
      </c>
      <c r="J38" s="1"/>
      <c r="L38" s="41"/>
      <c r="M38" s="42"/>
      <c r="N38" s="42"/>
      <c r="O38" s="42"/>
    </row>
    <row r="39" spans="4:15" ht="14.25">
      <c r="D39">
        <v>63</v>
      </c>
      <c r="E39">
        <v>0</v>
      </c>
      <c r="F39" s="8" t="str">
        <f t="shared" si="1"/>
        <v>63-0</v>
      </c>
      <c r="G39" s="1">
        <f t="shared" si="4"/>
        <v>23.92</v>
      </c>
      <c r="H39" s="6">
        <f t="shared" si="2"/>
        <v>-0.05833333333333357</v>
      </c>
      <c r="I39" s="1">
        <f t="shared" si="3"/>
        <v>23.92</v>
      </c>
      <c r="J39" s="1"/>
      <c r="L39" s="41"/>
      <c r="M39" s="42"/>
      <c r="N39" s="42"/>
      <c r="O39" s="42"/>
    </row>
    <row r="40" spans="4:15" ht="14.25">
      <c r="D40">
        <v>63</v>
      </c>
      <c r="E40">
        <v>1</v>
      </c>
      <c r="F40" s="8" t="str">
        <f t="shared" si="1"/>
        <v>63-1</v>
      </c>
      <c r="G40" s="1">
        <f t="shared" si="4"/>
        <v>23.861666666666668</v>
      </c>
      <c r="H40" s="6">
        <f t="shared" si="2"/>
        <v>-0.05833333333333357</v>
      </c>
      <c r="I40" s="1">
        <f t="shared" si="3"/>
        <v>23.86</v>
      </c>
      <c r="J40" s="1"/>
      <c r="L40" s="41"/>
      <c r="M40" s="42"/>
      <c r="N40" s="42"/>
      <c r="O40" s="42"/>
    </row>
    <row r="41" spans="4:15" ht="14.25">
      <c r="D41">
        <v>63</v>
      </c>
      <c r="E41">
        <v>2</v>
      </c>
      <c r="F41" s="8" t="str">
        <f t="shared" si="1"/>
        <v>63-2</v>
      </c>
      <c r="G41" s="1">
        <f t="shared" si="4"/>
        <v>23.803333333333335</v>
      </c>
      <c r="H41" s="6">
        <f t="shared" si="2"/>
        <v>-0.05833333333333357</v>
      </c>
      <c r="I41" s="1">
        <f t="shared" si="3"/>
        <v>23.8</v>
      </c>
      <c r="J41" s="1"/>
      <c r="L41" s="41"/>
      <c r="M41" s="42"/>
      <c r="N41" s="42"/>
      <c r="O41" s="42"/>
    </row>
    <row r="42" spans="4:15" ht="14.25">
      <c r="D42">
        <v>63</v>
      </c>
      <c r="E42">
        <v>3</v>
      </c>
      <c r="F42" s="8" t="str">
        <f t="shared" si="1"/>
        <v>63-3</v>
      </c>
      <c r="G42" s="1">
        <f t="shared" si="4"/>
        <v>23.745</v>
      </c>
      <c r="H42" s="6">
        <f t="shared" si="2"/>
        <v>-0.05833333333333357</v>
      </c>
      <c r="I42" s="1">
        <f t="shared" si="3"/>
        <v>23.75</v>
      </c>
      <c r="J42" s="1"/>
      <c r="L42" s="41"/>
      <c r="M42" s="42"/>
      <c r="N42" s="42"/>
      <c r="O42" s="42"/>
    </row>
    <row r="43" spans="4:15" ht="14.25">
      <c r="D43">
        <v>63</v>
      </c>
      <c r="E43">
        <v>4</v>
      </c>
      <c r="F43" s="8" t="str">
        <f t="shared" si="1"/>
        <v>63-4</v>
      </c>
      <c r="G43" s="1">
        <f t="shared" si="4"/>
        <v>23.686666666666667</v>
      </c>
      <c r="H43" s="6">
        <f t="shared" si="2"/>
        <v>-0.05833333333333357</v>
      </c>
      <c r="I43" s="1">
        <f t="shared" si="3"/>
        <v>23.69</v>
      </c>
      <c r="J43" s="1"/>
      <c r="L43" s="41"/>
      <c r="M43" s="42"/>
      <c r="N43" s="42"/>
      <c r="O43" s="42"/>
    </row>
    <row r="44" spans="4:15" ht="14.25">
      <c r="D44">
        <v>63</v>
      </c>
      <c r="E44">
        <v>5</v>
      </c>
      <c r="F44" s="8" t="str">
        <f t="shared" si="1"/>
        <v>63-5</v>
      </c>
      <c r="G44" s="1">
        <f t="shared" si="4"/>
        <v>23.628333333333334</v>
      </c>
      <c r="H44" s="6">
        <f t="shared" si="2"/>
        <v>-0.05833333333333357</v>
      </c>
      <c r="I44" s="1">
        <f t="shared" si="3"/>
        <v>23.63</v>
      </c>
      <c r="J44" s="1"/>
      <c r="L44" s="41"/>
      <c r="M44" s="42"/>
      <c r="N44" s="42"/>
      <c r="O44" s="42"/>
    </row>
    <row r="45" spans="4:15" ht="14.25">
      <c r="D45">
        <v>63</v>
      </c>
      <c r="E45">
        <v>6</v>
      </c>
      <c r="F45" s="8" t="str">
        <f t="shared" si="1"/>
        <v>63-6</v>
      </c>
      <c r="G45" s="1">
        <f t="shared" si="4"/>
        <v>23.57</v>
      </c>
      <c r="H45" s="6">
        <f t="shared" si="2"/>
        <v>-0.05833333333333357</v>
      </c>
      <c r="I45" s="1">
        <f t="shared" si="3"/>
        <v>23.57</v>
      </c>
      <c r="J45" s="1"/>
      <c r="L45" s="41"/>
      <c r="M45" s="42"/>
      <c r="N45" s="42"/>
      <c r="O45" s="42"/>
    </row>
    <row r="46" spans="4:15" ht="14.25">
      <c r="D46">
        <v>63</v>
      </c>
      <c r="E46">
        <v>7</v>
      </c>
      <c r="F46" s="8" t="str">
        <f t="shared" si="1"/>
        <v>63-7</v>
      </c>
      <c r="G46" s="1">
        <f t="shared" si="4"/>
        <v>23.511666666666667</v>
      </c>
      <c r="H46" s="6">
        <f t="shared" si="2"/>
        <v>-0.05833333333333357</v>
      </c>
      <c r="I46" s="1">
        <f t="shared" si="3"/>
        <v>23.51</v>
      </c>
      <c r="J46" s="1"/>
      <c r="L46" s="41"/>
      <c r="M46" s="42"/>
      <c r="N46" s="42"/>
      <c r="O46" s="42"/>
    </row>
    <row r="47" spans="4:15" ht="14.25">
      <c r="D47">
        <v>63</v>
      </c>
      <c r="E47">
        <v>8</v>
      </c>
      <c r="F47" s="8" t="str">
        <f t="shared" si="1"/>
        <v>63-8</v>
      </c>
      <c r="G47" s="1">
        <f t="shared" si="4"/>
        <v>23.453333333333333</v>
      </c>
      <c r="H47" s="6">
        <f t="shared" si="2"/>
        <v>-0.05833333333333357</v>
      </c>
      <c r="I47" s="1">
        <f t="shared" si="3"/>
        <v>23.45</v>
      </c>
      <c r="J47" s="1"/>
      <c r="L47" s="41"/>
      <c r="M47" s="42"/>
      <c r="N47" s="42"/>
      <c r="O47" s="42"/>
    </row>
    <row r="48" spans="4:15" ht="14.25">
      <c r="D48">
        <v>63</v>
      </c>
      <c r="E48">
        <v>9</v>
      </c>
      <c r="F48" s="8" t="str">
        <f t="shared" si="1"/>
        <v>63-9</v>
      </c>
      <c r="G48" s="1">
        <f t="shared" si="4"/>
        <v>23.395</v>
      </c>
      <c r="H48" s="6">
        <f t="shared" si="2"/>
        <v>-0.05833333333333357</v>
      </c>
      <c r="I48" s="1">
        <f t="shared" si="3"/>
        <v>23.4</v>
      </c>
      <c r="J48" s="1"/>
      <c r="L48" s="41"/>
      <c r="M48" s="42"/>
      <c r="N48" s="42"/>
      <c r="O48" s="42"/>
    </row>
    <row r="49" spans="4:15" ht="14.25">
      <c r="D49">
        <v>63</v>
      </c>
      <c r="E49">
        <v>10</v>
      </c>
      <c r="F49" s="8" t="str">
        <f t="shared" si="1"/>
        <v>63-10</v>
      </c>
      <c r="G49" s="1">
        <f t="shared" si="4"/>
        <v>23.336666666666666</v>
      </c>
      <c r="H49" s="6">
        <f t="shared" si="2"/>
        <v>-0.05833333333333357</v>
      </c>
      <c r="I49" s="1">
        <f t="shared" si="3"/>
        <v>23.34</v>
      </c>
      <c r="J49" s="1"/>
      <c r="L49" s="41"/>
      <c r="M49" s="42"/>
      <c r="N49" s="42"/>
      <c r="O49" s="42"/>
    </row>
    <row r="50" spans="4:15" ht="14.25">
      <c r="D50">
        <v>63</v>
      </c>
      <c r="E50">
        <v>11</v>
      </c>
      <c r="F50" s="8" t="str">
        <f t="shared" si="1"/>
        <v>63-11</v>
      </c>
      <c r="G50" s="1">
        <f t="shared" si="4"/>
        <v>23.278333333333332</v>
      </c>
      <c r="H50" s="6">
        <f t="shared" si="2"/>
        <v>-0.05833333333333357</v>
      </c>
      <c r="I50" s="1">
        <f t="shared" si="3"/>
        <v>23.28</v>
      </c>
      <c r="J50" s="1"/>
      <c r="L50" s="41"/>
      <c r="M50" s="42"/>
      <c r="N50" s="42"/>
      <c r="O50" s="42"/>
    </row>
    <row r="51" spans="4:15" ht="14.25">
      <c r="D51">
        <v>64</v>
      </c>
      <c r="E51">
        <v>0</v>
      </c>
      <c r="F51" s="8" t="str">
        <f t="shared" si="1"/>
        <v>64-0</v>
      </c>
      <c r="G51" s="1">
        <f t="shared" si="4"/>
        <v>23.22</v>
      </c>
      <c r="H51" s="6">
        <f t="shared" si="2"/>
        <v>-0.059166666666666444</v>
      </c>
      <c r="I51" s="1">
        <f t="shared" si="3"/>
        <v>23.22</v>
      </c>
      <c r="J51" s="1"/>
      <c r="L51" s="41"/>
      <c r="M51" s="42"/>
      <c r="N51" s="42"/>
      <c r="O51" s="42"/>
    </row>
    <row r="52" spans="4:15" ht="14.25">
      <c r="D52">
        <v>64</v>
      </c>
      <c r="E52">
        <v>1</v>
      </c>
      <c r="F52" s="8" t="str">
        <f t="shared" si="1"/>
        <v>64-1</v>
      </c>
      <c r="G52" s="1">
        <f t="shared" si="4"/>
        <v>23.160833333333333</v>
      </c>
      <c r="H52" s="6">
        <f t="shared" si="2"/>
        <v>-0.059166666666666444</v>
      </c>
      <c r="I52" s="1">
        <f t="shared" si="3"/>
        <v>23.16</v>
      </c>
      <c r="J52" s="1"/>
      <c r="L52" s="41"/>
      <c r="M52" s="42"/>
      <c r="N52" s="42"/>
      <c r="O52" s="42"/>
    </row>
    <row r="53" spans="4:15" ht="14.25">
      <c r="D53">
        <v>64</v>
      </c>
      <c r="E53">
        <v>2</v>
      </c>
      <c r="F53" s="8" t="str">
        <f t="shared" si="1"/>
        <v>64-2</v>
      </c>
      <c r="G53" s="1">
        <f t="shared" si="4"/>
        <v>23.101666666666667</v>
      </c>
      <c r="H53" s="6">
        <f t="shared" si="2"/>
        <v>-0.059166666666666444</v>
      </c>
      <c r="I53" s="1">
        <f t="shared" si="3"/>
        <v>23.1</v>
      </c>
      <c r="J53" s="1"/>
      <c r="L53" s="41"/>
      <c r="M53" s="42"/>
      <c r="N53" s="42"/>
      <c r="O53" s="42"/>
    </row>
    <row r="54" spans="4:15" ht="14.25">
      <c r="D54">
        <v>64</v>
      </c>
      <c r="E54">
        <v>3</v>
      </c>
      <c r="F54" s="8" t="str">
        <f t="shared" si="1"/>
        <v>64-3</v>
      </c>
      <c r="G54" s="1">
        <f t="shared" si="4"/>
        <v>23.0425</v>
      </c>
      <c r="H54" s="6">
        <f t="shared" si="2"/>
        <v>-0.059166666666666444</v>
      </c>
      <c r="I54" s="1">
        <f t="shared" si="3"/>
        <v>23.04</v>
      </c>
      <c r="J54" s="1"/>
      <c r="L54" s="41"/>
      <c r="M54" s="42"/>
      <c r="N54" s="42"/>
      <c r="O54" s="42"/>
    </row>
    <row r="55" spans="4:15" ht="14.25">
      <c r="D55">
        <v>64</v>
      </c>
      <c r="E55">
        <v>4</v>
      </c>
      <c r="F55" s="8" t="str">
        <f t="shared" si="1"/>
        <v>64-4</v>
      </c>
      <c r="G55" s="1">
        <f t="shared" si="4"/>
        <v>22.983333333333334</v>
      </c>
      <c r="H55" s="6">
        <f t="shared" si="2"/>
        <v>-0.059166666666666444</v>
      </c>
      <c r="I55" s="1">
        <f t="shared" si="3"/>
        <v>22.98</v>
      </c>
      <c r="J55" s="1"/>
      <c r="L55" s="41"/>
      <c r="M55" s="42"/>
      <c r="N55" s="42"/>
      <c r="O55" s="42"/>
    </row>
    <row r="56" spans="4:15" ht="14.25">
      <c r="D56">
        <v>64</v>
      </c>
      <c r="E56">
        <v>5</v>
      </c>
      <c r="F56" s="8" t="str">
        <f t="shared" si="1"/>
        <v>64-5</v>
      </c>
      <c r="G56" s="1">
        <f t="shared" si="4"/>
        <v>22.924166666666668</v>
      </c>
      <c r="H56" s="6">
        <f t="shared" si="2"/>
        <v>-0.059166666666666444</v>
      </c>
      <c r="I56" s="1">
        <f t="shared" si="3"/>
        <v>22.92</v>
      </c>
      <c r="J56" s="1"/>
      <c r="L56" s="41"/>
      <c r="M56" s="42"/>
      <c r="N56" s="42"/>
      <c r="O56" s="42"/>
    </row>
    <row r="57" spans="4:15" ht="14.25">
      <c r="D57">
        <v>64</v>
      </c>
      <c r="E57">
        <v>6</v>
      </c>
      <c r="F57" s="8" t="str">
        <f t="shared" si="1"/>
        <v>64-6</v>
      </c>
      <c r="G57" s="1">
        <f t="shared" si="4"/>
        <v>22.865000000000002</v>
      </c>
      <c r="H57" s="6">
        <f t="shared" si="2"/>
        <v>-0.059166666666666444</v>
      </c>
      <c r="I57" s="1">
        <f t="shared" si="3"/>
        <v>22.87</v>
      </c>
      <c r="J57" s="1"/>
      <c r="L57" s="41"/>
      <c r="M57" s="42"/>
      <c r="N57" s="42"/>
      <c r="O57" s="42"/>
    </row>
    <row r="58" spans="4:15" ht="14.25">
      <c r="D58">
        <v>64</v>
      </c>
      <c r="E58">
        <v>7</v>
      </c>
      <c r="F58" s="8" t="str">
        <f t="shared" si="1"/>
        <v>64-7</v>
      </c>
      <c r="G58" s="1">
        <f t="shared" si="4"/>
        <v>22.805833333333336</v>
      </c>
      <c r="H58" s="6">
        <f t="shared" si="2"/>
        <v>-0.059166666666666444</v>
      </c>
      <c r="I58" s="1">
        <f t="shared" si="3"/>
        <v>22.81</v>
      </c>
      <c r="J58" s="1"/>
      <c r="L58" s="41"/>
      <c r="M58" s="42"/>
      <c r="N58" s="42"/>
      <c r="O58" s="42"/>
    </row>
    <row r="59" spans="4:15" ht="14.25">
      <c r="D59">
        <v>64</v>
      </c>
      <c r="E59">
        <v>8</v>
      </c>
      <c r="F59" s="8" t="str">
        <f t="shared" si="1"/>
        <v>64-8</v>
      </c>
      <c r="G59" s="1">
        <f t="shared" si="4"/>
        <v>22.74666666666667</v>
      </c>
      <c r="H59" s="6">
        <f t="shared" si="2"/>
        <v>-0.059166666666666444</v>
      </c>
      <c r="I59" s="1">
        <f t="shared" si="3"/>
        <v>22.75</v>
      </c>
      <c r="J59" s="1"/>
      <c r="L59" s="41"/>
      <c r="M59" s="42"/>
      <c r="N59" s="42"/>
      <c r="O59" s="42"/>
    </row>
    <row r="60" spans="4:15" ht="14.25">
      <c r="D60">
        <v>64</v>
      </c>
      <c r="E60">
        <v>9</v>
      </c>
      <c r="F60" s="8" t="str">
        <f t="shared" si="1"/>
        <v>64-9</v>
      </c>
      <c r="G60" s="1">
        <f t="shared" si="4"/>
        <v>22.687500000000004</v>
      </c>
      <c r="H60" s="6">
        <f t="shared" si="2"/>
        <v>-0.059166666666666444</v>
      </c>
      <c r="I60" s="1">
        <f t="shared" si="3"/>
        <v>22.69</v>
      </c>
      <c r="J60" s="1"/>
      <c r="L60" s="41"/>
      <c r="M60" s="42"/>
      <c r="N60" s="42"/>
      <c r="O60" s="42"/>
    </row>
    <row r="61" spans="4:15" ht="14.25">
      <c r="D61">
        <v>64</v>
      </c>
      <c r="E61">
        <v>10</v>
      </c>
      <c r="F61" s="8" t="str">
        <f t="shared" si="1"/>
        <v>64-10</v>
      </c>
      <c r="G61" s="1">
        <f t="shared" si="4"/>
        <v>22.628333333333337</v>
      </c>
      <c r="H61" s="6">
        <f t="shared" si="2"/>
        <v>-0.059166666666666444</v>
      </c>
      <c r="I61" s="1">
        <f t="shared" si="3"/>
        <v>22.63</v>
      </c>
      <c r="J61" s="1"/>
      <c r="L61" s="41"/>
      <c r="M61" s="42"/>
      <c r="N61" s="42"/>
      <c r="O61" s="42"/>
    </row>
    <row r="62" spans="4:15" ht="14.25">
      <c r="D62">
        <v>64</v>
      </c>
      <c r="E62">
        <v>11</v>
      </c>
      <c r="F62" s="8" t="str">
        <f t="shared" si="1"/>
        <v>64-11</v>
      </c>
      <c r="G62" s="1">
        <f t="shared" si="4"/>
        <v>22.56916666666667</v>
      </c>
      <c r="H62" s="6">
        <f t="shared" si="2"/>
        <v>-0.059166666666666444</v>
      </c>
      <c r="I62" s="1">
        <f t="shared" si="3"/>
        <v>22.57</v>
      </c>
      <c r="J62" s="1"/>
      <c r="L62" s="41"/>
      <c r="M62" s="42"/>
      <c r="N62" s="42"/>
      <c r="O62" s="42"/>
    </row>
    <row r="63" spans="4:15" ht="14.25">
      <c r="D63">
        <v>65</v>
      </c>
      <c r="E63">
        <v>0</v>
      </c>
      <c r="F63" s="8" t="str">
        <f t="shared" si="1"/>
        <v>65-0</v>
      </c>
      <c r="G63" s="1">
        <f t="shared" si="4"/>
        <v>22.51</v>
      </c>
      <c r="H63" s="6">
        <f t="shared" si="2"/>
        <v>-0.059166666666666735</v>
      </c>
      <c r="I63" s="1">
        <f t="shared" si="3"/>
        <v>22.51</v>
      </c>
      <c r="J63" s="1"/>
      <c r="L63" s="41"/>
      <c r="M63" s="42"/>
      <c r="N63" s="42"/>
      <c r="O63" s="42"/>
    </row>
    <row r="64" spans="4:15" ht="14.25">
      <c r="D64">
        <v>65</v>
      </c>
      <c r="E64">
        <v>1</v>
      </c>
      <c r="F64" s="8" t="str">
        <f t="shared" si="1"/>
        <v>65-1</v>
      </c>
      <c r="G64" s="1">
        <f t="shared" si="4"/>
        <v>22.450833333333335</v>
      </c>
      <c r="H64" s="6">
        <f t="shared" si="2"/>
        <v>-0.059166666666666735</v>
      </c>
      <c r="I64" s="1">
        <f t="shared" si="3"/>
        <v>22.45</v>
      </c>
      <c r="J64" s="1"/>
      <c r="L64" s="41"/>
      <c r="M64" s="42"/>
      <c r="N64" s="42"/>
      <c r="O64" s="42"/>
    </row>
    <row r="65" spans="4:15" ht="14.25">
      <c r="D65">
        <v>65</v>
      </c>
      <c r="E65">
        <v>2</v>
      </c>
      <c r="F65" s="8" t="str">
        <f t="shared" si="1"/>
        <v>65-2</v>
      </c>
      <c r="G65" s="1">
        <f t="shared" si="4"/>
        <v>22.39166666666667</v>
      </c>
      <c r="H65" s="6">
        <f t="shared" si="2"/>
        <v>-0.059166666666666735</v>
      </c>
      <c r="I65" s="1">
        <f t="shared" si="3"/>
        <v>22.39</v>
      </c>
      <c r="J65" s="1"/>
      <c r="L65" s="41"/>
      <c r="M65" s="42"/>
      <c r="N65" s="42"/>
      <c r="O65" s="42"/>
    </row>
    <row r="66" spans="4:15" ht="14.25">
      <c r="D66">
        <v>65</v>
      </c>
      <c r="E66">
        <v>3</v>
      </c>
      <c r="F66" s="8" t="str">
        <f t="shared" si="1"/>
        <v>65-3</v>
      </c>
      <c r="G66" s="1">
        <f t="shared" si="4"/>
        <v>22.332500000000003</v>
      </c>
      <c r="H66" s="6">
        <f t="shared" si="2"/>
        <v>-0.059166666666666735</v>
      </c>
      <c r="I66" s="1">
        <f t="shared" si="3"/>
        <v>22.33</v>
      </c>
      <c r="J66" s="1"/>
      <c r="L66" s="41"/>
      <c r="M66" s="42"/>
      <c r="N66" s="42"/>
      <c r="O66" s="42"/>
    </row>
    <row r="67" spans="4:15" ht="14.2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4.2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4.25">
      <c r="D69">
        <v>65</v>
      </c>
      <c r="E69">
        <v>6</v>
      </c>
      <c r="F69" s="8" t="str">
        <f t="shared" si="6"/>
        <v>65-6</v>
      </c>
      <c r="G69" s="1">
        <f t="shared" si="5"/>
        <v>22.155000000000005</v>
      </c>
      <c r="H69" s="6">
        <f t="shared" si="7"/>
        <v>-0.059166666666666735</v>
      </c>
      <c r="I69" s="1">
        <f t="shared" si="8"/>
        <v>22.16</v>
      </c>
      <c r="J69" s="1"/>
      <c r="L69" s="41"/>
      <c r="M69" s="42"/>
      <c r="N69" s="42"/>
      <c r="O69" s="42"/>
    </row>
    <row r="70" spans="4:15" ht="14.25">
      <c r="D70">
        <v>65</v>
      </c>
      <c r="E70">
        <v>7</v>
      </c>
      <c r="F70" s="8" t="str">
        <f t="shared" si="6"/>
        <v>65-7</v>
      </c>
      <c r="G70" s="1">
        <f t="shared" si="5"/>
        <v>22.09583333333334</v>
      </c>
      <c r="H70" s="6">
        <f t="shared" si="7"/>
        <v>-0.059166666666666735</v>
      </c>
      <c r="I70" s="1">
        <f t="shared" si="8"/>
        <v>22.1</v>
      </c>
      <c r="J70" s="1"/>
      <c r="L70" s="41"/>
      <c r="M70" s="42"/>
      <c r="N70" s="42"/>
      <c r="O70" s="42"/>
    </row>
    <row r="71" spans="4:15" ht="14.25">
      <c r="D71">
        <v>65</v>
      </c>
      <c r="E71">
        <v>8</v>
      </c>
      <c r="F71" s="8" t="str">
        <f t="shared" si="6"/>
        <v>65-8</v>
      </c>
      <c r="G71" s="1">
        <f t="shared" si="5"/>
        <v>22.036666666666672</v>
      </c>
      <c r="H71" s="6">
        <f t="shared" si="7"/>
        <v>-0.059166666666666735</v>
      </c>
      <c r="I71" s="1">
        <f t="shared" si="8"/>
        <v>22.04</v>
      </c>
      <c r="J71" s="1"/>
      <c r="L71" s="41"/>
      <c r="M71" s="42"/>
      <c r="N71" s="42"/>
      <c r="O71" s="42"/>
    </row>
    <row r="72" spans="4:15" ht="14.25">
      <c r="D72">
        <v>65</v>
      </c>
      <c r="E72">
        <v>9</v>
      </c>
      <c r="F72" s="8" t="str">
        <f t="shared" si="6"/>
        <v>65-9</v>
      </c>
      <c r="G72" s="1">
        <f t="shared" si="5"/>
        <v>21.977500000000006</v>
      </c>
      <c r="H72" s="6">
        <f t="shared" si="7"/>
        <v>-0.059166666666666735</v>
      </c>
      <c r="I72" s="1">
        <f t="shared" si="8"/>
        <v>21.98</v>
      </c>
      <c r="J72" s="1"/>
      <c r="L72" s="41"/>
      <c r="M72" s="42"/>
      <c r="N72" s="42"/>
      <c r="O72" s="42"/>
    </row>
    <row r="73" spans="4:15" ht="14.25">
      <c r="D73">
        <v>65</v>
      </c>
      <c r="E73">
        <v>10</v>
      </c>
      <c r="F73" s="8" t="str">
        <f t="shared" si="6"/>
        <v>65-10</v>
      </c>
      <c r="G73" s="1">
        <f t="shared" si="5"/>
        <v>21.91833333333334</v>
      </c>
      <c r="H73" s="6">
        <f t="shared" si="7"/>
        <v>-0.059166666666666735</v>
      </c>
      <c r="I73" s="1">
        <f t="shared" si="8"/>
        <v>21.92</v>
      </c>
      <c r="J73" s="1"/>
      <c r="L73" s="41"/>
      <c r="M73" s="42"/>
      <c r="N73" s="42"/>
      <c r="O73" s="42"/>
    </row>
    <row r="74" spans="4:15" ht="14.25">
      <c r="D74">
        <v>65</v>
      </c>
      <c r="E74">
        <v>11</v>
      </c>
      <c r="F74" s="8" t="str">
        <f t="shared" si="6"/>
        <v>65-11</v>
      </c>
      <c r="G74" s="1">
        <f t="shared" si="5"/>
        <v>21.859166666666674</v>
      </c>
      <c r="H74" s="6">
        <f t="shared" si="7"/>
        <v>-0.059166666666666735</v>
      </c>
      <c r="I74" s="1">
        <f t="shared" si="8"/>
        <v>21.86</v>
      </c>
      <c r="J74" s="1"/>
      <c r="L74" s="41"/>
      <c r="M74" s="42"/>
      <c r="N74" s="42"/>
      <c r="O74" s="42"/>
    </row>
    <row r="75" spans="4:15" ht="14.25">
      <c r="D75">
        <v>66</v>
      </c>
      <c r="E75">
        <v>0</v>
      </c>
      <c r="F75" s="8" t="str">
        <f t="shared" si="6"/>
        <v>66-0</v>
      </c>
      <c r="G75" s="1">
        <f t="shared" si="5"/>
        <v>21.8</v>
      </c>
      <c r="H75" s="6">
        <f t="shared" si="7"/>
        <v>-0.0600000000000002</v>
      </c>
      <c r="I75" s="1">
        <f t="shared" si="8"/>
        <v>21.8</v>
      </c>
      <c r="J75" s="1"/>
      <c r="L75" s="41"/>
      <c r="M75" s="42"/>
      <c r="N75" s="42"/>
      <c r="O75" s="42"/>
    </row>
    <row r="76" spans="4:15" ht="14.25">
      <c r="D76">
        <v>66</v>
      </c>
      <c r="E76">
        <v>1</v>
      </c>
      <c r="F76" s="8" t="str">
        <f t="shared" si="6"/>
        <v>66-1</v>
      </c>
      <c r="G76" s="1">
        <f t="shared" si="5"/>
        <v>21.740000000000002</v>
      </c>
      <c r="H76" s="6">
        <f t="shared" si="7"/>
        <v>-0.0600000000000002</v>
      </c>
      <c r="I76" s="1">
        <f t="shared" si="8"/>
        <v>21.74</v>
      </c>
      <c r="J76" s="1"/>
      <c r="L76" s="41"/>
      <c r="M76" s="42"/>
      <c r="N76" s="42"/>
      <c r="O76" s="42"/>
    </row>
    <row r="77" spans="4:15" ht="14.25">
      <c r="D77">
        <v>66</v>
      </c>
      <c r="E77">
        <v>2</v>
      </c>
      <c r="F77" s="8" t="str">
        <f t="shared" si="6"/>
        <v>66-2</v>
      </c>
      <c r="G77" s="1">
        <f t="shared" si="5"/>
        <v>21.680000000000003</v>
      </c>
      <c r="H77" s="6">
        <f t="shared" si="7"/>
        <v>-0.0600000000000002</v>
      </c>
      <c r="I77" s="1">
        <f t="shared" si="8"/>
        <v>21.68</v>
      </c>
      <c r="J77" s="1"/>
      <c r="L77" s="41"/>
      <c r="M77" s="42"/>
      <c r="N77" s="42"/>
      <c r="O77" s="42"/>
    </row>
    <row r="78" spans="4:15" ht="14.25">
      <c r="D78">
        <v>66</v>
      </c>
      <c r="E78">
        <v>3</v>
      </c>
      <c r="F78" s="8" t="str">
        <f t="shared" si="6"/>
        <v>66-3</v>
      </c>
      <c r="G78" s="1">
        <f t="shared" si="5"/>
        <v>21.620000000000005</v>
      </c>
      <c r="H78" s="6">
        <f t="shared" si="7"/>
        <v>-0.0600000000000002</v>
      </c>
      <c r="I78" s="1">
        <f t="shared" si="8"/>
        <v>21.62</v>
      </c>
      <c r="J78" s="1"/>
      <c r="L78" s="41"/>
      <c r="M78" s="42"/>
      <c r="N78" s="42"/>
      <c r="O78" s="42"/>
    </row>
    <row r="79" spans="4:15" ht="14.25">
      <c r="D79">
        <v>66</v>
      </c>
      <c r="E79">
        <v>4</v>
      </c>
      <c r="F79" s="8" t="str">
        <f t="shared" si="6"/>
        <v>66-4</v>
      </c>
      <c r="G79" s="1">
        <f t="shared" si="5"/>
        <v>21.560000000000006</v>
      </c>
      <c r="H79" s="6">
        <f t="shared" si="7"/>
        <v>-0.0600000000000002</v>
      </c>
      <c r="I79" s="1">
        <f t="shared" si="8"/>
        <v>21.56</v>
      </c>
      <c r="J79" s="1"/>
      <c r="L79" s="41"/>
      <c r="M79" s="42"/>
      <c r="N79" s="42"/>
      <c r="O79" s="42"/>
    </row>
    <row r="80" spans="4:15" ht="14.25">
      <c r="D80">
        <v>66</v>
      </c>
      <c r="E80">
        <v>5</v>
      </c>
      <c r="F80" s="8" t="str">
        <f t="shared" si="6"/>
        <v>66-5</v>
      </c>
      <c r="G80" s="1">
        <f t="shared" si="5"/>
        <v>21.500000000000007</v>
      </c>
      <c r="H80" s="6">
        <f t="shared" si="7"/>
        <v>-0.0600000000000002</v>
      </c>
      <c r="I80" s="1">
        <f t="shared" si="8"/>
        <v>21.5</v>
      </c>
      <c r="J80" s="1"/>
      <c r="L80" s="41"/>
      <c r="M80" s="42"/>
      <c r="N80" s="42"/>
      <c r="O80" s="42"/>
    </row>
    <row r="81" spans="4:15" ht="14.25">
      <c r="D81">
        <v>66</v>
      </c>
      <c r="E81">
        <v>6</v>
      </c>
      <c r="F81" s="8" t="str">
        <f t="shared" si="6"/>
        <v>66-6</v>
      </c>
      <c r="G81" s="1">
        <f t="shared" si="5"/>
        <v>21.44000000000001</v>
      </c>
      <c r="H81" s="6">
        <f t="shared" si="7"/>
        <v>-0.0600000000000002</v>
      </c>
      <c r="I81" s="1">
        <f t="shared" si="8"/>
        <v>21.44</v>
      </c>
      <c r="J81" s="1"/>
      <c r="L81" s="41"/>
      <c r="M81" s="42"/>
      <c r="N81" s="42"/>
      <c r="O81" s="42"/>
    </row>
    <row r="82" spans="4:15" ht="14.25">
      <c r="D82">
        <v>66</v>
      </c>
      <c r="E82">
        <v>7</v>
      </c>
      <c r="F82" s="8" t="str">
        <f t="shared" si="6"/>
        <v>66-7</v>
      </c>
      <c r="G82" s="1">
        <f t="shared" si="5"/>
        <v>21.38000000000001</v>
      </c>
      <c r="H82" s="6">
        <f t="shared" si="7"/>
        <v>-0.0600000000000002</v>
      </c>
      <c r="I82" s="1">
        <f t="shared" si="8"/>
        <v>21.38</v>
      </c>
      <c r="J82" s="1"/>
      <c r="L82" s="41"/>
      <c r="M82" s="42"/>
      <c r="N82" s="42"/>
      <c r="O82" s="42"/>
    </row>
    <row r="83" spans="4:15" ht="14.25">
      <c r="D83">
        <v>66</v>
      </c>
      <c r="E83">
        <v>8</v>
      </c>
      <c r="F83" s="8" t="str">
        <f t="shared" si="6"/>
        <v>66-8</v>
      </c>
      <c r="G83" s="1">
        <f t="shared" si="5"/>
        <v>21.32000000000001</v>
      </c>
      <c r="H83" s="6">
        <f t="shared" si="7"/>
        <v>-0.0600000000000002</v>
      </c>
      <c r="I83" s="1">
        <f t="shared" si="8"/>
        <v>21.32</v>
      </c>
      <c r="J83" s="1"/>
      <c r="L83" s="41"/>
      <c r="M83" s="42"/>
      <c r="N83" s="42"/>
      <c r="O83" s="42"/>
    </row>
    <row r="84" spans="4:15" ht="14.25">
      <c r="D84">
        <v>66</v>
      </c>
      <c r="E84">
        <v>9</v>
      </c>
      <c r="F84" s="8" t="str">
        <f t="shared" si="6"/>
        <v>66-9</v>
      </c>
      <c r="G84" s="1">
        <f t="shared" si="5"/>
        <v>21.260000000000012</v>
      </c>
      <c r="H84" s="6">
        <f t="shared" si="7"/>
        <v>-0.0600000000000002</v>
      </c>
      <c r="I84" s="1">
        <f t="shared" si="8"/>
        <v>21.26</v>
      </c>
      <c r="J84" s="1"/>
      <c r="L84" s="41"/>
      <c r="M84" s="42"/>
      <c r="N84" s="42"/>
      <c r="O84" s="42"/>
    </row>
    <row r="85" spans="4:15" ht="14.25">
      <c r="D85">
        <v>66</v>
      </c>
      <c r="E85">
        <v>10</v>
      </c>
      <c r="F85" s="8" t="str">
        <f t="shared" si="6"/>
        <v>66-10</v>
      </c>
      <c r="G85" s="1">
        <f t="shared" si="5"/>
        <v>21.200000000000014</v>
      </c>
      <c r="H85" s="6">
        <f t="shared" si="7"/>
        <v>-0.0600000000000002</v>
      </c>
      <c r="I85" s="1">
        <f t="shared" si="8"/>
        <v>21.2</v>
      </c>
      <c r="J85" s="1"/>
      <c r="L85" s="41"/>
      <c r="M85" s="42"/>
      <c r="N85" s="42"/>
      <c r="O85" s="42"/>
    </row>
    <row r="86" spans="4:15" ht="14.25">
      <c r="D86">
        <v>66</v>
      </c>
      <c r="E86">
        <v>11</v>
      </c>
      <c r="F86" s="8" t="str">
        <f t="shared" si="6"/>
        <v>66-11</v>
      </c>
      <c r="G86" s="1">
        <f t="shared" si="5"/>
        <v>21.140000000000015</v>
      </c>
      <c r="H86" s="6">
        <f t="shared" si="7"/>
        <v>-0.0600000000000002</v>
      </c>
      <c r="I86" s="1">
        <f t="shared" si="8"/>
        <v>21.14</v>
      </c>
      <c r="J86" s="1"/>
      <c r="L86" s="41"/>
      <c r="M86" s="42"/>
      <c r="N86" s="42"/>
      <c r="O86" s="42"/>
    </row>
    <row r="87" spans="4:15" ht="14.25">
      <c r="D87">
        <v>67</v>
      </c>
      <c r="E87">
        <v>0</v>
      </c>
      <c r="F87" s="8" t="str">
        <f t="shared" si="6"/>
        <v>67-0</v>
      </c>
      <c r="G87" s="1">
        <f t="shared" si="5"/>
        <v>21.08</v>
      </c>
      <c r="H87" s="6">
        <f t="shared" si="7"/>
        <v>-0.05999999999999991</v>
      </c>
      <c r="I87" s="1">
        <f t="shared" si="8"/>
        <v>21.08</v>
      </c>
      <c r="J87" s="1"/>
      <c r="L87" s="41"/>
      <c r="M87" s="42"/>
      <c r="N87" s="42"/>
      <c r="O87" s="42"/>
    </row>
    <row r="88" spans="4:15" ht="14.25">
      <c r="D88">
        <v>67</v>
      </c>
      <c r="E88">
        <v>1</v>
      </c>
      <c r="F88" s="8" t="str">
        <f t="shared" si="6"/>
        <v>67-1</v>
      </c>
      <c r="G88" s="1">
        <f t="shared" si="5"/>
        <v>21.02</v>
      </c>
      <c r="H88" s="6">
        <f t="shared" si="7"/>
        <v>-0.05999999999999991</v>
      </c>
      <c r="I88" s="1">
        <f t="shared" si="8"/>
        <v>21.02</v>
      </c>
      <c r="J88" s="1"/>
      <c r="L88" s="41"/>
      <c r="M88" s="42"/>
      <c r="N88" s="42"/>
      <c r="O88" s="42"/>
    </row>
    <row r="89" spans="4:15" ht="14.25">
      <c r="D89">
        <v>67</v>
      </c>
      <c r="E89">
        <v>2</v>
      </c>
      <c r="F89" s="8" t="str">
        <f t="shared" si="6"/>
        <v>67-2</v>
      </c>
      <c r="G89" s="1">
        <f t="shared" si="5"/>
        <v>20.96</v>
      </c>
      <c r="H89" s="6">
        <f t="shared" si="7"/>
        <v>-0.05999999999999991</v>
      </c>
      <c r="I89" s="1">
        <f t="shared" si="8"/>
        <v>20.96</v>
      </c>
      <c r="J89" s="1"/>
      <c r="L89" s="41"/>
      <c r="M89" s="42"/>
      <c r="N89" s="42"/>
      <c r="O89" s="42"/>
    </row>
    <row r="90" spans="4:15" ht="14.25">
      <c r="D90">
        <v>67</v>
      </c>
      <c r="E90">
        <v>3</v>
      </c>
      <c r="F90" s="8" t="str">
        <f t="shared" si="6"/>
        <v>67-3</v>
      </c>
      <c r="G90" s="1">
        <f t="shared" si="5"/>
        <v>20.900000000000002</v>
      </c>
      <c r="H90" s="6">
        <f t="shared" si="7"/>
        <v>-0.05999999999999991</v>
      </c>
      <c r="I90" s="1">
        <f t="shared" si="8"/>
        <v>20.9</v>
      </c>
      <c r="J90" s="1"/>
      <c r="L90" s="41"/>
      <c r="M90" s="42"/>
      <c r="N90" s="42"/>
      <c r="O90" s="42"/>
    </row>
    <row r="91" spans="4:15" ht="14.25">
      <c r="D91">
        <v>67</v>
      </c>
      <c r="E91">
        <v>4</v>
      </c>
      <c r="F91" s="8" t="str">
        <f t="shared" si="6"/>
        <v>67-4</v>
      </c>
      <c r="G91" s="1">
        <f t="shared" si="5"/>
        <v>20.840000000000003</v>
      </c>
      <c r="H91" s="6">
        <f t="shared" si="7"/>
        <v>-0.05999999999999991</v>
      </c>
      <c r="I91" s="1">
        <f t="shared" si="8"/>
        <v>20.84</v>
      </c>
      <c r="J91" s="1"/>
      <c r="L91" s="41"/>
      <c r="M91" s="42"/>
      <c r="N91" s="42"/>
      <c r="O91" s="42"/>
    </row>
    <row r="92" spans="4:15" ht="14.25">
      <c r="D92">
        <v>67</v>
      </c>
      <c r="E92">
        <v>5</v>
      </c>
      <c r="F92" s="8" t="str">
        <f t="shared" si="6"/>
        <v>67-5</v>
      </c>
      <c r="G92" s="1">
        <f t="shared" si="5"/>
        <v>20.780000000000005</v>
      </c>
      <c r="H92" s="6">
        <f t="shared" si="7"/>
        <v>-0.05999999999999991</v>
      </c>
      <c r="I92" s="1">
        <f t="shared" si="8"/>
        <v>20.78</v>
      </c>
      <c r="J92" s="1"/>
      <c r="L92" s="41"/>
      <c r="M92" s="42"/>
      <c r="N92" s="42"/>
      <c r="O92" s="42"/>
    </row>
    <row r="93" spans="4:15" ht="14.25">
      <c r="D93">
        <v>67</v>
      </c>
      <c r="E93">
        <v>6</v>
      </c>
      <c r="F93" s="8" t="str">
        <f t="shared" si="6"/>
        <v>67-6</v>
      </c>
      <c r="G93" s="1">
        <f t="shared" si="5"/>
        <v>20.720000000000006</v>
      </c>
      <c r="H93" s="6">
        <f t="shared" si="7"/>
        <v>-0.05999999999999991</v>
      </c>
      <c r="I93" s="1">
        <f t="shared" si="8"/>
        <v>20.72</v>
      </c>
      <c r="J93" s="1"/>
      <c r="L93" s="41"/>
      <c r="M93" s="42"/>
      <c r="N93" s="42"/>
      <c r="O93" s="42"/>
    </row>
    <row r="94" spans="4:15" ht="14.25">
      <c r="D94">
        <v>67</v>
      </c>
      <c r="E94">
        <v>7</v>
      </c>
      <c r="F94" s="8" t="str">
        <f t="shared" si="6"/>
        <v>67-7</v>
      </c>
      <c r="G94" s="1">
        <f t="shared" si="5"/>
        <v>20.660000000000007</v>
      </c>
      <c r="H94" s="6">
        <f t="shared" si="7"/>
        <v>-0.05999999999999991</v>
      </c>
      <c r="I94" s="1">
        <f t="shared" si="8"/>
        <v>20.66</v>
      </c>
      <c r="J94" s="1"/>
      <c r="L94" s="41"/>
      <c r="M94" s="42"/>
      <c r="N94" s="42"/>
      <c r="O94" s="42"/>
    </row>
    <row r="95" spans="4:15" ht="14.25">
      <c r="D95">
        <v>67</v>
      </c>
      <c r="E95">
        <v>8</v>
      </c>
      <c r="F95" s="8" t="str">
        <f t="shared" si="6"/>
        <v>67-8</v>
      </c>
      <c r="G95" s="1">
        <f t="shared" si="5"/>
        <v>20.60000000000001</v>
      </c>
      <c r="H95" s="6">
        <f t="shared" si="7"/>
        <v>-0.05999999999999991</v>
      </c>
      <c r="I95" s="1">
        <f t="shared" si="8"/>
        <v>20.6</v>
      </c>
      <c r="J95" s="1"/>
      <c r="L95" s="41"/>
      <c r="M95" s="42"/>
      <c r="N95" s="42"/>
      <c r="O95" s="42"/>
    </row>
    <row r="96" spans="4:15" ht="14.25">
      <c r="D96">
        <v>67</v>
      </c>
      <c r="E96">
        <v>9</v>
      </c>
      <c r="F96" s="8" t="str">
        <f t="shared" si="6"/>
        <v>67-9</v>
      </c>
      <c r="G96" s="1">
        <f t="shared" si="5"/>
        <v>20.54000000000001</v>
      </c>
      <c r="H96" s="6">
        <f t="shared" si="7"/>
        <v>-0.05999999999999991</v>
      </c>
      <c r="I96" s="1">
        <f t="shared" si="8"/>
        <v>20.54</v>
      </c>
      <c r="J96" s="1"/>
      <c r="L96" s="41"/>
      <c r="M96" s="42"/>
      <c r="N96" s="42"/>
      <c r="O96" s="42"/>
    </row>
    <row r="97" spans="4:15" ht="14.25">
      <c r="D97">
        <v>67</v>
      </c>
      <c r="E97">
        <v>10</v>
      </c>
      <c r="F97" s="8" t="str">
        <f t="shared" si="6"/>
        <v>67-10</v>
      </c>
      <c r="G97" s="1">
        <f t="shared" si="5"/>
        <v>20.48000000000001</v>
      </c>
      <c r="H97" s="6">
        <f t="shared" si="7"/>
        <v>-0.05999999999999991</v>
      </c>
      <c r="I97" s="1">
        <f t="shared" si="8"/>
        <v>20.48</v>
      </c>
      <c r="J97" s="1"/>
      <c r="L97" s="41"/>
      <c r="M97" s="42"/>
      <c r="N97" s="42"/>
      <c r="O97" s="42"/>
    </row>
    <row r="98" spans="4:15" ht="14.25">
      <c r="D98">
        <v>67</v>
      </c>
      <c r="E98">
        <v>11</v>
      </c>
      <c r="F98" s="8" t="str">
        <f t="shared" si="6"/>
        <v>67-11</v>
      </c>
      <c r="G98" s="1">
        <f t="shared" si="5"/>
        <v>20.420000000000012</v>
      </c>
      <c r="H98" s="6">
        <f t="shared" si="7"/>
        <v>-0.05999999999999991</v>
      </c>
      <c r="I98" s="1">
        <f t="shared" si="8"/>
        <v>20.42</v>
      </c>
      <c r="J98" s="1"/>
      <c r="L98" s="41"/>
      <c r="M98" s="42"/>
      <c r="N98" s="42"/>
      <c r="O98" s="42"/>
    </row>
    <row r="99" spans="4:15" ht="14.25">
      <c r="D99">
        <v>68</v>
      </c>
      <c r="E99">
        <v>0</v>
      </c>
      <c r="F99" s="8" t="str">
        <f t="shared" si="6"/>
        <v>68-0</v>
      </c>
      <c r="G99" s="1">
        <f>IF(E99=0,VLOOKUP(D99,TableAge,2,FALSE),G98+H99)</f>
        <v>20.36</v>
      </c>
      <c r="H99" s="6"/>
      <c r="I99" s="1">
        <f t="shared" si="8"/>
        <v>20.36</v>
      </c>
      <c r="J99" s="1"/>
      <c r="L99" s="41"/>
      <c r="M99" s="42"/>
      <c r="N99" s="42"/>
      <c r="O99" s="42"/>
    </row>
    <row r="100" spans="12:15" ht="14.25">
      <c r="L100" s="41"/>
      <c r="M100" s="42"/>
      <c r="N100" s="42"/>
      <c r="O100" s="42"/>
    </row>
    <row r="101" spans="12:15" ht="14.25">
      <c r="L101" s="41"/>
      <c r="M101" s="42"/>
      <c r="N101" s="42"/>
      <c r="O101" s="42"/>
    </row>
    <row r="102" spans="12:15" ht="14.2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du RAFP</dc:title>
  <dc:subject/>
  <dc:creator>JCL</dc:creator>
  <cp:keywords/>
  <dc:description>version 0.9</dc:description>
  <cp:lastModifiedBy>Admin</cp:lastModifiedBy>
  <cp:lastPrinted>2014-09-10T18:06:24Z</cp:lastPrinted>
  <dcterms:created xsi:type="dcterms:W3CDTF">2014-08-23T13:51:08Z</dcterms:created>
  <dcterms:modified xsi:type="dcterms:W3CDTF">2014-09-17T10:48:15Z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